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4"/>
    <sheet state="visible" name="Dashboard" sheetId="2" r:id="rId5"/>
    <sheet state="visible" name="Trip Overview" sheetId="3" r:id="rId6"/>
    <sheet state="visible" name="Master Budget" sheetId="4" r:id="rId7"/>
    <sheet state="visible" name="Flights" sheetId="5" r:id="rId8"/>
    <sheet state="visible" name="Accommodations" sheetId="6" r:id="rId9"/>
    <sheet state="visible" name="Transportation" sheetId="7" r:id="rId10"/>
    <sheet state="visible" name="Tours &amp; Activities" sheetId="8" r:id="rId11"/>
    <sheet state="visible" name="Food &amp; Dining" sheetId="9" r:id="rId12"/>
    <sheet state="visible" name="Reservations" sheetId="10" r:id="rId13"/>
    <sheet state="visible" name="Daily Itinerary" sheetId="11" r:id="rId14"/>
    <sheet state="visible" name="Payment Tracker" sheetId="12" r:id="rId15"/>
    <sheet state="visible" name="Expense Tracker" sheetId="13" r:id="rId16"/>
    <sheet state="visible" name="Packing" sheetId="14" r:id="rId17"/>
    <sheet state="visible" name="Travel Gear Inventory" sheetId="15" r:id="rId18"/>
    <sheet state="visible" name="Documents &amp; Pre-Trip Checklist" sheetId="16" r:id="rId19"/>
    <sheet state="visible" name="Currency" sheetId="17" r:id="rId20"/>
    <sheet state="visible" name="Shopping Planner" sheetId="18" r:id="rId21"/>
    <sheet state="visible" name="Lessons Learned" sheetId="19" r:id="rId22"/>
    <sheet state="hidden" name="Lists" sheetId="20" r:id="rId23"/>
  </sheets>
  <definedNames/>
  <calcPr/>
  <extLst>
    <ext uri="GoogleSheetsCustomDataVersion2">
      <go:sheetsCustomData xmlns:go="http://customooxmlschemas.google.com/" r:id="rId24" roundtripDataChecksum="SrVPSWIOnL1Ap6iE7eJ6NoiZGH8UE4XM5RuoXk+CCOI="/>
    </ext>
  </extLst>
</workbook>
</file>

<file path=xl/sharedStrings.xml><?xml version="1.0" encoding="utf-8"?>
<sst xmlns="http://schemas.openxmlformats.org/spreadsheetml/2006/main" count="1081" uniqueCount="469">
  <si>
    <t>THE CJ WAY</t>
  </si>
  <si>
    <t>Travel Budget Planner</t>
  </si>
  <si>
    <t>Plan confidently. Budget wisely. Travel joyfully.</t>
  </si>
  <si>
    <t>Welcome! Whether this is your first international trip or your fifteenth, this planner helps you organize your budget, track reservations, manage payments, and pack with confidence — so you can spend less time worrying about logistics and more time looking forward to your trip.</t>
  </si>
  <si>
    <t>HOW TO USE THIS PLANNER</t>
  </si>
  <si>
    <t>1.  Make a copy of this workbook for each new trip (File &gt; Make a copy in Google Sheets).</t>
  </si>
  <si>
    <t>2.  Fill out the Trip Overview tab with your destination, dates, and key details.</t>
  </si>
  <si>
    <t>3.  Build your Master Budget — estimate costs across every category before you book.</t>
  </si>
  <si>
    <t>4.  Log each booking on the Reservations, Flights, Accommodations, and Tours &amp; Activities tabs.</t>
  </si>
  <si>
    <t>5.  Track deposits and balances due on the Payment Tracker as you book.</t>
  </si>
  <si>
    <t>6.  Use the Packing tab before you leave, and the Currency tab to plan cash needs.</t>
  </si>
  <si>
    <t>7.  During your trip, log real spending on the Expense Tracker.</t>
  </si>
  <si>
    <t>8.  After you're home, fill out Lessons Learned so your next trip is even easier to plan.</t>
  </si>
  <si>
    <t>WORKBOOK CONTENTS</t>
  </si>
  <si>
    <t>Tab</t>
  </si>
  <si>
    <t>Purpose</t>
  </si>
  <si>
    <t>Dashboard</t>
  </si>
  <si>
    <t>Live snapshot: countdown, budget vs. actual, packing &amp; payment progress</t>
  </si>
  <si>
    <t>Trip Overview</t>
  </si>
  <si>
    <t>Destination, dates, passport, emergency contacts, key numbers</t>
  </si>
  <si>
    <t>Master Budget</t>
  </si>
  <si>
    <t>Every expense category with estimated, paid, and remaining totals</t>
  </si>
  <si>
    <t>Flights</t>
  </si>
  <si>
    <t>Outbound, return, and connecting flight details</t>
  </si>
  <si>
    <t>Accommodations</t>
  </si>
  <si>
    <t>Every hotel / rental with dates, deposits, and confirmation info</t>
  </si>
  <si>
    <t>Transportation</t>
  </si>
  <si>
    <t>Rental cars, trains, metro passes, transfers, parking, fuel</t>
  </si>
  <si>
    <t>Tours &amp; Activities</t>
  </si>
  <si>
    <t>Tours, museums, classes, day trips, tickets, meeting points</t>
  </si>
  <si>
    <t>Food &amp; Dining</t>
  </si>
  <si>
    <t>Restaurants, reservations, must-try foods, budget</t>
  </si>
  <si>
    <t>Reservations</t>
  </si>
  <si>
    <t>One master log of every confirmation number in one place</t>
  </si>
  <si>
    <t>Daily Itinerary</t>
  </si>
  <si>
    <t>Day-by-day plan: morning, afternoon, evening, transportation</t>
  </si>
  <si>
    <t>Payment Tracker</t>
  </si>
  <si>
    <t>Every deposit and balance due, with overdue highlighting</t>
  </si>
  <si>
    <t>Expense Tracker</t>
  </si>
  <si>
    <t>Real spending during the trip, by category</t>
  </si>
  <si>
    <t>Packing</t>
  </si>
  <si>
    <t>Interactive checklist grouped by category</t>
  </si>
  <si>
    <t>Travel Gear Inventory</t>
  </si>
  <si>
    <t>Gear you own, what to buy, and whether it was worth it</t>
  </si>
  <si>
    <t>Documents &amp; Pre-Trip Checklist</t>
  </si>
  <si>
    <t>Passport, visas, insurance, entry requirements, vaccines</t>
  </si>
  <si>
    <t>Currency</t>
  </si>
  <si>
    <t>Exchange rates, cash on hand, ATM &amp; foreign transaction fees</t>
  </si>
  <si>
    <t>Shopping Planner</t>
  </si>
  <si>
    <t>Souvenirs and gifts with budget tracking</t>
  </si>
  <si>
    <t>Lessons Learned</t>
  </si>
  <si>
    <t>What worked, what to skip next time</t>
  </si>
  <si>
    <t>BEFORE YOU BOOK</t>
  </si>
  <si>
    <t>☑  Check your passport expiration date — most countries require 6+ months of validity.</t>
  </si>
  <si>
    <t>☑  Confirm entry requirements, visas, and any required vaccines for your destination.</t>
  </si>
  <si>
    <t>☑  Confirm cancellation policies before you pay any deposit.</t>
  </si>
  <si>
    <t>☑  Notify your credit card company of international travel if needed.</t>
  </si>
  <si>
    <t>☑  Consider travel insurance, especially for international or high-cost trips.</t>
  </si>
  <si>
    <t>☑  Register your trip with your government's traveler program, if available.</t>
  </si>
  <si>
    <t>THE CJ WAY TIP</t>
  </si>
  <si>
    <t>A travel budget isn't meant to limit your experiences — it's meant to help you spend intentionally so you can enjoy your trip with confidence.</t>
  </si>
  <si>
    <t>The CJ Way Travel Budget Planner  •  thecjway.biz  •  Version 1.0  •  © 2026 The CJ Way, LLC</t>
  </si>
  <si>
    <t>The CJ Way Travel Budget Planner</t>
  </si>
  <si>
    <t>Your trip, at a glance.</t>
  </si>
  <si>
    <t>TRIP COUNTDOWN</t>
  </si>
  <si>
    <t>Departure Date</t>
  </si>
  <si>
    <t>Days Until Departure</t>
  </si>
  <si>
    <t>BUDGET SNAPSHOT</t>
  </si>
  <si>
    <t>Budget Goal</t>
  </si>
  <si>
    <t>Total Estimated</t>
  </si>
  <si>
    <t>Total Paid</t>
  </si>
  <si>
    <t>Remaining to Pay</t>
  </si>
  <si>
    <t>Budget Remaining</t>
  </si>
  <si>
    <t>PROGRESS</t>
  </si>
  <si>
    <t>Metric</t>
  </si>
  <si>
    <t>Progress</t>
  </si>
  <si>
    <t>Percent of Budget Spent</t>
  </si>
  <si>
    <t>Percent Paid</t>
  </si>
  <si>
    <t>Packing Completion</t>
  </si>
  <si>
    <t>Payment Completion</t>
  </si>
  <si>
    <t>SPENDING BY CATEGORY (Estimated)</t>
  </si>
  <si>
    <t>Category</t>
  </si>
  <si>
    <t>Estimated</t>
  </si>
  <si>
    <t>Travel Gear</t>
  </si>
  <si>
    <t>Travel Documents &amp; Insurance</t>
  </si>
  <si>
    <t>Shopping &amp; Miscellaneous</t>
  </si>
  <si>
    <t>Emergency Fund</t>
  </si>
  <si>
    <t>UPCOMING PAYMENTS DUE (Next 30 Days)</t>
  </si>
  <si>
    <t>Expense</t>
  </si>
  <si>
    <t>Amount Due</t>
  </si>
  <si>
    <t>Due Date</t>
  </si>
  <si>
    <t>Paid?</t>
  </si>
  <si>
    <t>The key facts for this trip, all in one place.</t>
  </si>
  <si>
    <t>TRIP BASICS</t>
  </si>
  <si>
    <t>Trip Name</t>
  </si>
  <si>
    <t>Primary Currency</t>
  </si>
  <si>
    <t>Destination(s)</t>
  </si>
  <si>
    <t>Time Zone at Destination</t>
  </si>
  <si>
    <t>Local Emergency Number</t>
  </si>
  <si>
    <t>Return Date</t>
  </si>
  <si>
    <t>Home Airport</t>
  </si>
  <si>
    <t>Number of Travelers</t>
  </si>
  <si>
    <t>Destination Airport</t>
  </si>
  <si>
    <t>PASSPORT &amp; DOCUMENTS</t>
  </si>
  <si>
    <t>Passport Number (last 4 digits only recommended)</t>
  </si>
  <si>
    <t>Passport Expiration Date</t>
  </si>
  <si>
    <t>Visa Required?</t>
  </si>
  <si>
    <t>Visa Expiration (if applicable)</t>
  </si>
  <si>
    <t>Travel Insurance Provider</t>
  </si>
  <si>
    <t>Travel Insurance Policy #</t>
  </si>
  <si>
    <t>EMERGENCY CONTACTS</t>
  </si>
  <si>
    <t>Name</t>
  </si>
  <si>
    <t>Relationship</t>
  </si>
  <si>
    <t>Phone</t>
  </si>
  <si>
    <t>Email</t>
  </si>
  <si>
    <t>Notes</t>
  </si>
  <si>
    <t>KEY CONFIRMATION NUMBERS</t>
  </si>
  <si>
    <t>Item</t>
  </si>
  <si>
    <t>Provider</t>
  </si>
  <si>
    <t>Confirmation #</t>
  </si>
  <si>
    <t>Outbound Flight</t>
  </si>
  <si>
    <t>Return Flight</t>
  </si>
  <si>
    <t>Primary Hotel</t>
  </si>
  <si>
    <t>Rental Car</t>
  </si>
  <si>
    <t>Airport Transfer</t>
  </si>
  <si>
    <t>Travel Insurance</t>
  </si>
  <si>
    <t>Save PDF copies of every confirmation and your passport photo page to a cloud folder before you go, in case you lose paper copies.</t>
  </si>
  <si>
    <t>Estimate your trip expenses before you book so you can travel with confidence.</t>
  </si>
  <si>
    <t>TRIP INFORMATION &amp; BUDGET SUMMARY</t>
  </si>
  <si>
    <t>Emergency Buffer</t>
  </si>
  <si>
    <t>FLIGHTS &amp; AIR TRAVEL</t>
  </si>
  <si>
    <t>Vendor</t>
  </si>
  <si>
    <t>Paid</t>
  </si>
  <si>
    <t>Remaining</t>
  </si>
  <si>
    <t>Payment Due</t>
  </si>
  <si>
    <t>Booked?</t>
  </si>
  <si>
    <t>Flights &amp; Air Travel</t>
  </si>
  <si>
    <t>FALSE</t>
  </si>
  <si>
    <t>Connecting Flight</t>
  </si>
  <si>
    <t>Seat Upgrades</t>
  </si>
  <si>
    <t>Baggage Fees</t>
  </si>
  <si>
    <t>Airport Transfer/Parking</t>
  </si>
  <si>
    <t>Other</t>
  </si>
  <si>
    <t>ACCOMMODATIONS</t>
  </si>
  <si>
    <t>Hotel / Resort</t>
  </si>
  <si>
    <t>Vacation Rental</t>
  </si>
  <si>
    <t>Resort Fees</t>
  </si>
  <si>
    <t>City Taxes</t>
  </si>
  <si>
    <t>Parking</t>
  </si>
  <si>
    <t>TRANSPORTATION</t>
  </si>
  <si>
    <t>Fuel</t>
  </si>
  <si>
    <t>Train Tickets</t>
  </si>
  <si>
    <t>Metro / Transit Pass</t>
  </si>
  <si>
    <t>Taxi / Rideshare</t>
  </si>
  <si>
    <t>Ferry</t>
  </si>
  <si>
    <t>TOURS &amp; ACTIVITIES</t>
  </si>
  <si>
    <t>Walking Tour</t>
  </si>
  <si>
    <t>Food Tour</t>
  </si>
  <si>
    <t>Cooking Class</t>
  </si>
  <si>
    <t>Museum / Attraction Tickets</t>
  </si>
  <si>
    <t>Day Trip</t>
  </si>
  <si>
    <t>Cultural Experience</t>
  </si>
  <si>
    <t>Skip-the-Line Tickets</t>
  </si>
  <si>
    <t>FOOD &amp; DINING</t>
  </si>
  <si>
    <t>Restaurants</t>
  </si>
  <si>
    <t>Groceries</t>
  </si>
  <si>
    <t>Coffee / Cafes</t>
  </si>
  <si>
    <t>Food Tours</t>
  </si>
  <si>
    <t>Special Reservations</t>
  </si>
  <si>
    <t>TRAVEL GEAR</t>
  </si>
  <si>
    <t>Luggage</t>
  </si>
  <si>
    <t>Packing Cubes</t>
  </si>
  <si>
    <t>Power Adapter</t>
  </si>
  <si>
    <t>Portable WiFi / SIM</t>
  </si>
  <si>
    <t>Comfort Items</t>
  </si>
  <si>
    <t>TRAVEL DOCUMENTS &amp; INSURANCE</t>
  </si>
  <si>
    <t>Passport Renewal</t>
  </si>
  <si>
    <t>Visa Fees</t>
  </si>
  <si>
    <t>Vaccinations</t>
  </si>
  <si>
    <t>Passport Photos</t>
  </si>
  <si>
    <t>SHOPPING &amp; MISCELLANEOUS</t>
  </si>
  <si>
    <t>Souvenirs</t>
  </si>
  <si>
    <t>Gifts</t>
  </si>
  <si>
    <t>Laundry</t>
  </si>
  <si>
    <t>Tips</t>
  </si>
  <si>
    <t>EMERGENCY FUND</t>
  </si>
  <si>
    <t>GRAND TOTALS</t>
  </si>
  <si>
    <t>Amount</t>
  </si>
  <si>
    <t>Total Estimated Expenses</t>
  </si>
  <si>
    <t>Budget Remaining (Goal - Estimated)</t>
  </si>
  <si>
    <t>Add estimated costs as soon as you begin researching your trip. You don't need perfect numbers — a realistic estimate now makes it easy to adjust as you start booking.</t>
  </si>
  <si>
    <t>Outbound, return, and connecting flights.</t>
  </si>
  <si>
    <t>Direction</t>
  </si>
  <si>
    <t>Airline</t>
  </si>
  <si>
    <t>Flight #</t>
  </si>
  <si>
    <t>Departure Airport</t>
  </si>
  <si>
    <t>Arrival Airport</t>
  </si>
  <si>
    <t>Departure Date/Time</t>
  </si>
  <si>
    <t>Arrival Date/Time</t>
  </si>
  <si>
    <t>Seat(s)</t>
  </si>
  <si>
    <t>Frequent Flyer #</t>
  </si>
  <si>
    <t>Bag Fees</t>
  </si>
  <si>
    <t>Cancellation Policy</t>
  </si>
  <si>
    <t>Worth It?</t>
  </si>
  <si>
    <t>Outbound</t>
  </si>
  <si>
    <t>Return</t>
  </si>
  <si>
    <t>Book flights with Google Flights price alerts, and screenshot your booking confirmation the moment you buy in case of email delivery issues.</t>
  </si>
  <si>
    <t>Every hotel or rental for this trip, with dates and deposit tracking.</t>
  </si>
  <si>
    <t>Property Name</t>
  </si>
  <si>
    <t>Type</t>
  </si>
  <si>
    <t>Check-In</t>
  </si>
  <si>
    <t>Check-Out</t>
  </si>
  <si>
    <t>Address</t>
  </si>
  <si>
    <t>Deposit Amount</t>
  </si>
  <si>
    <t>Balance Due</t>
  </si>
  <si>
    <t>Balance Due Date</t>
  </si>
  <si>
    <t>Amenities</t>
  </si>
  <si>
    <t>Cancellation Deadline</t>
  </si>
  <si>
    <t>Hotel</t>
  </si>
  <si>
    <t>Book the length of your stay strategically — a suite at a 3-star property is often a better value than a basic room at a 4-star.</t>
  </si>
  <si>
    <t>Rental cars, trains, metro passes, transfers, parking, and fuel.</t>
  </si>
  <si>
    <t>Route / Pass</t>
  </si>
  <si>
    <t>Date</t>
  </si>
  <si>
    <t>Cost</t>
  </si>
  <si>
    <t>Train</t>
  </si>
  <si>
    <t>Research local transit apps and download offline maps before you land — it's much less stressful than figuring it out at the airport.</t>
  </si>
  <si>
    <t>Balance sightseeing, culture, food, and rest.</t>
  </si>
  <si>
    <t>PLANNING IDEAS — ACTIVITIES WORTH BUILDING INTO ANY TRIP</t>
  </si>
  <si>
    <t>Common activities that show up on almost every well-rounded international itinerary: a view from a high place, a food tour, a cooking class, a day trip outside the city, a unique cultural experience, an Old Town / historic neighborhood, a mini-vehicle tour (bike, e-bike, Vespa), a UNESCO World Heritage Site, and a local market.</t>
  </si>
  <si>
    <t>Activity / Tour</t>
  </si>
  <si>
    <t>Time</t>
  </si>
  <si>
    <t>Estimated Cost</t>
  </si>
  <si>
    <t>Meeting Point</t>
  </si>
  <si>
    <t>High viewpoint (tower, hill, or ruin)</t>
  </si>
  <si>
    <t>Sightseeing</t>
  </si>
  <si>
    <t>Food tour</t>
  </si>
  <si>
    <t>Cooking class</t>
  </si>
  <si>
    <t>Day trip outside the city</t>
  </si>
  <si>
    <t>Unique cultural experience</t>
  </si>
  <si>
    <t>Cultural</t>
  </si>
  <si>
    <t>Old Town / historic neighborhood walk</t>
  </si>
  <si>
    <t>Mini-vehicle tour (bike/e-bike/Vespa)</t>
  </si>
  <si>
    <t>Tour</t>
  </si>
  <si>
    <t>UNESCO World Heritage Site visit</t>
  </si>
  <si>
    <t>Local market visit</t>
  </si>
  <si>
    <t>Market</t>
  </si>
  <si>
    <t>Museum</t>
  </si>
  <si>
    <t>Book high-demand tours (tasting menus, popular day trips) as soon as your dates are confirmed — many sell out weeks in advance. Sites like Viator and GetYourGuide offer book-now-pay-later options.</t>
  </si>
  <si>
    <t>Restaurants, reservations, and must-try foods.</t>
  </si>
  <si>
    <t>Restaurant / Food</t>
  </si>
  <si>
    <t>Cuisine / Dish</t>
  </si>
  <si>
    <t>Reservation Needed?</t>
  </si>
  <si>
    <t>Make reservations for high-demand restaurants (tasting menus, rooftop views) a couple of weeks before you travel — the best tables book up fast.</t>
  </si>
  <si>
    <t>One master log of every confirmation number in one place.</t>
  </si>
  <si>
    <t>Reservation</t>
  </si>
  <si>
    <t>Booking Date</t>
  </si>
  <si>
    <t>Address / Meeting Point</t>
  </si>
  <si>
    <t>Keep this tab as your single source of truth — if it's booked, it belongs here, even if the detail also lives on another tab.</t>
  </si>
  <si>
    <t>Your day-by-day plan.</t>
  </si>
  <si>
    <t>Day #</t>
  </si>
  <si>
    <t>Morning</t>
  </si>
  <si>
    <t>Afternoon</t>
  </si>
  <si>
    <t>Evening</t>
  </si>
  <si>
    <t>Reservations / Notes</t>
  </si>
  <si>
    <t>Sketch an outline, don't over-schedule. Leave room for spontaneity and a daily recovery break — kids do best with one 'power pick' per day; couples can share a small daily ritual, like morning coffee or a post-dinner walk.</t>
  </si>
  <si>
    <t>Every deposit and balance due, in one place.</t>
  </si>
  <si>
    <t>Deposit</t>
  </si>
  <si>
    <t>Payment Method</t>
  </si>
  <si>
    <t>Receipt Saved?</t>
  </si>
  <si>
    <t>TOTALS</t>
  </si>
  <si>
    <t>Total Deposits Paid</t>
  </si>
  <si>
    <t>Total Balance Due</t>
  </si>
  <si>
    <t>Green = paid. Coral = due within 14 days. Red = overdue. Check this tab weekly as your trip approaches.</t>
  </si>
  <si>
    <t>Track real spending while you're traveling.</t>
  </si>
  <si>
    <t>TRIP TOTALS (LIVE)</t>
  </si>
  <si>
    <t>Total Spent</t>
  </si>
  <si>
    <t>Description</t>
  </si>
  <si>
    <t>SPENDING BY CATEGORY</t>
  </si>
  <si>
    <t>Log expenses daily while traveling — it takes 30 seconds and saves you from reconstructing receipts after you're home.</t>
  </si>
  <si>
    <t>An interactive checklist, grouped by category.</t>
  </si>
  <si>
    <t>PACKING PROGRESS</t>
  </si>
  <si>
    <t>Items Packed</t>
  </si>
  <si>
    <t>Packed?</t>
  </si>
  <si>
    <t>Documents</t>
  </si>
  <si>
    <t>Passport</t>
  </si>
  <si>
    <t>Visa (if required)</t>
  </si>
  <si>
    <t>Boarding passes / itinerary printout</t>
  </si>
  <si>
    <t>Travel insurance documents</t>
  </si>
  <si>
    <t>Driver's license / IDP</t>
  </si>
  <si>
    <t>Copies of key documents (cloud + paper)</t>
  </si>
  <si>
    <t>Electronics</t>
  </si>
  <si>
    <t>Phone + charger</t>
  </si>
  <si>
    <t>Universal power adapter</t>
  </si>
  <si>
    <t>Portable WiFi hotspot / SIM / eSIM</t>
  </si>
  <si>
    <t>Noise-canceling headphones</t>
  </si>
  <si>
    <t>Electronics organizer case</t>
  </si>
  <si>
    <t>Portable battery pack</t>
  </si>
  <si>
    <t>Toiletries</t>
  </si>
  <si>
    <t>Toiletry bag</t>
  </si>
  <si>
    <t>Sunscreen</t>
  </si>
  <si>
    <t>Eye drops</t>
  </si>
  <si>
    <t>Laundry detergent sheets</t>
  </si>
  <si>
    <t>Skincare essentials</t>
  </si>
  <si>
    <t>Hygiene</t>
  </si>
  <si>
    <t>Hand sanitizer wipes</t>
  </si>
  <si>
    <t>Antibacterial soap sheets</t>
  </si>
  <si>
    <t>Travel tissue packs</t>
  </si>
  <si>
    <t>Wellness &amp; Comfort</t>
  </si>
  <si>
    <t>Chafing / barrier cream</t>
  </si>
  <si>
    <t>Arnica salve for sore muscles</t>
  </si>
  <si>
    <t>Compression or knee support (if needed)</t>
  </si>
  <si>
    <t>Fiber / digestive support</t>
  </si>
  <si>
    <t>Immunity support gummies</t>
  </si>
  <si>
    <t>First Aid &amp; Foot Care</t>
  </si>
  <si>
    <t>Blister pads</t>
  </si>
  <si>
    <t>Bandages with antibiotic ointment</t>
  </si>
  <si>
    <t>Pain reliever</t>
  </si>
  <si>
    <t>Any personal medications</t>
  </si>
  <si>
    <t>Clothing</t>
  </si>
  <si>
    <t>Weather-appropriate outfits</t>
  </si>
  <si>
    <t>Comfortable walking shoes</t>
  </si>
  <si>
    <t>Layers / rain jacket</t>
  </si>
  <si>
    <t>Sleepwear</t>
  </si>
  <si>
    <t>Swimwear (if needed)</t>
  </si>
  <si>
    <t>Bags &amp; Organization</t>
  </si>
  <si>
    <t>Carry-on / travel backpack</t>
  </si>
  <si>
    <t>Packing cubes</t>
  </si>
  <si>
    <t>Crossbody bag / day bag</t>
  </si>
  <si>
    <t>Ziploc bags for spills and wet items</t>
  </si>
  <si>
    <t>Kids (if applicable)</t>
  </si>
  <si>
    <t>Snacks</t>
  </si>
  <si>
    <t>Entertainment / tablet</t>
  </si>
  <si>
    <t>Comfort item</t>
  </si>
  <si>
    <t>Extra outfit</t>
  </si>
  <si>
    <t>Miscellaneous</t>
  </si>
  <si>
    <t>Reusable water bottle</t>
  </si>
  <si>
    <t>Travel pillow</t>
  </si>
  <si>
    <t>Cash / cards</t>
  </si>
  <si>
    <t>Umbrella</t>
  </si>
  <si>
    <t>Pack for your itinerary, not just the weather. A comfortable pair of walking shoes is often more valuable than an extra outfit.</t>
  </si>
  <si>
    <t>Gear we personally use and pack, based on The CJ Way's recommendations.</t>
  </si>
  <si>
    <t>Own It?</t>
  </si>
  <si>
    <t>Link / Notes</t>
  </si>
  <si>
    <t>Purchase Date</t>
  </si>
  <si>
    <t>Price</t>
  </si>
  <si>
    <t>Universal international power adapter</t>
  </si>
  <si>
    <t>Tech</t>
  </si>
  <si>
    <t>5G portable WiFi hotspot</t>
  </si>
  <si>
    <t>Samsonite Mother Lode travel backpack</t>
  </si>
  <si>
    <t>Bags</t>
  </si>
  <si>
    <t>Compression packing cubes</t>
  </si>
  <si>
    <t>Ziploc gallon storage bags</t>
  </si>
  <si>
    <t>Reusable zippered pill pouches</t>
  </si>
  <si>
    <t>Crossbody purse / day bag</t>
  </si>
  <si>
    <t>Diaper bag backpack tote (great for families)</t>
  </si>
  <si>
    <t>Toiletries organizer bag</t>
  </si>
  <si>
    <t>Travel-size sunscreen</t>
  </si>
  <si>
    <t>Lubricant eye drops</t>
  </si>
  <si>
    <t>Antibacterial paper soap sheets</t>
  </si>
  <si>
    <t>Wellness</t>
  </si>
  <si>
    <t>Arnica salve</t>
  </si>
  <si>
    <t>Knee brace / support (if needed)</t>
  </si>
  <si>
    <t>Daily fiber capsules</t>
  </si>
  <si>
    <t>First Aid</t>
  </si>
  <si>
    <t>Antibiotic bandages</t>
  </si>
  <si>
    <t>This starter list reflects gear The CJ Way personally packs and recommends. Add your own finds, and rate each item honestly — it's the fastest way to pack lighter next time.</t>
  </si>
  <si>
    <t>Based on The CJ Way's first international trip checklist.</t>
  </si>
  <si>
    <t>ENTRY REQUIREMENTS</t>
  </si>
  <si>
    <t>Check</t>
  </si>
  <si>
    <t>Done?</t>
  </si>
  <si>
    <t>Confirm tourist visa requirements for your destination</t>
  </si>
  <si>
    <t>Confirm minimum passport validity (often 6+ months)</t>
  </si>
  <si>
    <t>Check required vaccines (CDC / national health authority)</t>
  </si>
  <si>
    <t>Check destination safety advisories</t>
  </si>
  <si>
    <t>Apply for ETIAS or other visa waiver if required (some EU destinations)</t>
  </si>
  <si>
    <t>Register trip with your government's traveler safety program</t>
  </si>
  <si>
    <t>DESTINATION RESEARCH</t>
  </si>
  <si>
    <t>Research top attractions and save favorites on Google Maps</t>
  </si>
  <si>
    <t>Note local language basics and key phrases</t>
  </si>
  <si>
    <t>Note primary currency and cash vs. card norms</t>
  </si>
  <si>
    <t>Note sunrise / sunset times for activity planning</t>
  </si>
  <si>
    <t>Save U.S. (or home country) embassy address and emergency number</t>
  </si>
  <si>
    <t>Watch a few traveler vlogs for insider tips</t>
  </si>
  <si>
    <t>DOCUMENTS ON FILE</t>
  </si>
  <si>
    <t>Document</t>
  </si>
  <si>
    <t>Have It?</t>
  </si>
  <si>
    <t>Passport (photo page saved to cloud)</t>
  </si>
  <si>
    <t>Visa</t>
  </si>
  <si>
    <t>Travel insurance policy</t>
  </si>
  <si>
    <t>Vaccination records</t>
  </si>
  <si>
    <t>Copies of confirmations (offline access)</t>
  </si>
  <si>
    <t>Embassy location saved offline</t>
  </si>
  <si>
    <t>FINAL PRE-TRIP PREP</t>
  </si>
  <si>
    <t>Brush up on cultural do's and don'ts for your destination</t>
  </si>
  <si>
    <t>Print tickets and itinerary as a paper backup</t>
  </si>
  <si>
    <t>Download all reservations for offline access</t>
  </si>
  <si>
    <t>Notify credit card companies of international travel</t>
  </si>
  <si>
    <t>Order foreign currency ~2 weeks before departure</t>
  </si>
  <si>
    <t>Adjust packing list for weather and local customs</t>
  </si>
  <si>
    <t>A great first stop for entry requirements is a real-time checker for your nationality, plus your government's official travel advisory site.</t>
  </si>
  <si>
    <t>Exchange rates, cash on hand, and fees.</t>
  </si>
  <si>
    <t>EXCHANGE RATES</t>
  </si>
  <si>
    <t>Exchange Rate (per 1 USD)</t>
  </si>
  <si>
    <t>EUR</t>
  </si>
  <si>
    <t>GBP</t>
  </si>
  <si>
    <t>JPY</t>
  </si>
  <si>
    <t>MXN</t>
  </si>
  <si>
    <t>CAD</t>
  </si>
  <si>
    <t>AUD</t>
  </si>
  <si>
    <t>CASH TRACKER</t>
  </si>
  <si>
    <t>Transaction</t>
  </si>
  <si>
    <t>ATM WITHDRAWALS &amp; FEES</t>
  </si>
  <si>
    <t>Amount Withdrawn</t>
  </si>
  <si>
    <t>ATM Fee</t>
  </si>
  <si>
    <t>Foreign Transaction Fee</t>
  </si>
  <si>
    <t>Total Cash Withdrawn</t>
  </si>
  <si>
    <t>Total Fees Paid</t>
  </si>
  <si>
    <t>Order some foreign currency from your bank about two weeks before departure to avoid steep airport exchange fees, then rely on ATMs (usually reasonable rates) for the rest.</t>
  </si>
  <si>
    <t>Souvenirs and gifts, with a budget.</t>
  </si>
  <si>
    <t>For Whom</t>
  </si>
  <si>
    <t>Budget</t>
  </si>
  <si>
    <t>Purchased?</t>
  </si>
  <si>
    <t>Total Shopping Budget</t>
  </si>
  <si>
    <t>A quick grocery store or local market stop often makes for the most memorable (and affordable) souvenirs.</t>
  </si>
  <si>
    <t>Fill this out after your trip so the next one is even easier.</t>
  </si>
  <si>
    <t>Question</t>
  </si>
  <si>
    <t>Your Answer</t>
  </si>
  <si>
    <t>Favorite hotel / accommodation</t>
  </si>
  <si>
    <t>Favorite restaurant</t>
  </si>
  <si>
    <t>Favorite tour or activity</t>
  </si>
  <si>
    <t>Best money-saving tip from this trip</t>
  </si>
  <si>
    <t>Biggest packing mistake to avoid next time</t>
  </si>
  <si>
    <t>Anything to skip next time?</t>
  </si>
  <si>
    <t>Gear that earned its spot in the bag</t>
  </si>
  <si>
    <t>Gear you didn't need</t>
  </si>
  <si>
    <t>What would you tell a first-time visitor to this destination?</t>
  </si>
  <si>
    <t>The best travel planner gets better every trip. A five-minute debrief now saves you from repeating the same mistakes on your next adventure.</t>
  </si>
  <si>
    <t>Priority</t>
  </si>
  <si>
    <t>Booking Status</t>
  </si>
  <si>
    <t>Reservation Type</t>
  </si>
  <si>
    <t>Trip Priority Level</t>
  </si>
  <si>
    <t>Must Do</t>
  </si>
  <si>
    <t>Yes</t>
  </si>
  <si>
    <t>TRUE</t>
  </si>
  <si>
    <t>Not Booked</t>
  </si>
  <si>
    <t>USD</t>
  </si>
  <si>
    <t>Flight</t>
  </si>
  <si>
    <t>Credit Card</t>
  </si>
  <si>
    <t>High</t>
  </si>
  <si>
    <t>Nice to Have</t>
  </si>
  <si>
    <t>No</t>
  </si>
  <si>
    <t>Booked</t>
  </si>
  <si>
    <t>Debit Card</t>
  </si>
  <si>
    <t>Medium</t>
  </si>
  <si>
    <t>Optional</t>
  </si>
  <si>
    <t>Maybe</t>
  </si>
  <si>
    <t>Confirmed</t>
  </si>
  <si>
    <t>Cash</t>
  </si>
  <si>
    <t>Low</t>
  </si>
  <si>
    <t>Skip</t>
  </si>
  <si>
    <t>Haven't Tried Yet</t>
  </si>
  <si>
    <t>Cancelled</t>
  </si>
  <si>
    <t>Bank Transfer</t>
  </si>
  <si>
    <t>Refunded</t>
  </si>
  <si>
    <t>Points/Miles</t>
  </si>
  <si>
    <t>CHF</t>
  </si>
  <si>
    <t>Restaurant</t>
  </si>
  <si>
    <t>CNY</t>
  </si>
  <si>
    <t>Cruise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</si>
</sst>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\$#,##0.00"/>
    <numFmt numFmtId="165" formatCode="mm/dd/yyyy"/>
    <numFmt numFmtId="166" formatCode="0.0000"/>
  </numFmts>
  <fonts count="26">
    <font>
      <sz val="11.0"/>
      <color theme="1"/>
      <name val="Calibri"/>
      <scheme val="minor"/>
    </font>
    <font>
      <b/>
      <sz val="14.0"/>
      <color rgb="FF6D6F70"/>
      <name val="Trebuchet MS"/>
    </font>
    <font>
      <b/>
      <sz val="28.0"/>
      <color rgb="FF04687A"/>
      <name val="Trebuchet MS"/>
    </font>
    <font>
      <b/>
      <sz val="13.0"/>
      <color rgb="FFF27576"/>
      <name val="Palatino Linotype"/>
    </font>
    <font>
      <sz val="11.0"/>
      <color rgb="FF231F20"/>
      <name val="Palatino Linotype"/>
    </font>
    <font>
      <b/>
      <sz val="13.0"/>
      <color rgb="FFFFFFFF"/>
      <name val="Trebuchet MS"/>
    </font>
    <font/>
    <font>
      <b/>
      <sz val="10.0"/>
      <color rgb="FFFFFFFF"/>
      <name val="Trebuchet MS"/>
    </font>
    <font>
      <sz val="10.0"/>
      <color rgb="FF231F20"/>
      <name val="Palatino Linotype"/>
    </font>
    <font>
      <b/>
      <sz val="11.0"/>
      <color rgb="FF9978B4"/>
      <name val="Trebuchet MS"/>
    </font>
    <font>
      <sz val="11.0"/>
      <color rgb="FF6D6F70"/>
      <name val="Palatino Linotype"/>
    </font>
    <font>
      <sz val="9.0"/>
      <color rgb="FF6D6F70"/>
      <name val="Palatino Linotype"/>
    </font>
    <font>
      <b/>
      <sz val="12.0"/>
      <color rgb="FF6D6F70"/>
      <name val="Trebuchet MS"/>
    </font>
    <font>
      <b/>
      <sz val="22.0"/>
      <color rgb="FF04687A"/>
      <name val="Trebuchet MS"/>
    </font>
    <font>
      <sz val="12.0"/>
      <color rgb="FF6D6F70"/>
      <name val="Palatino Linotype"/>
    </font>
    <font>
      <b/>
      <sz val="11.0"/>
      <color rgb="FF231F20"/>
      <name val="Palatino Linotype"/>
    </font>
    <font>
      <b/>
      <sz val="16.0"/>
      <color rgb="FFF27576"/>
      <name val="Trebuchet MS"/>
    </font>
    <font>
      <b/>
      <sz val="14.0"/>
      <color rgb="FF04687A"/>
      <name val="Trebuchet MS"/>
    </font>
    <font>
      <sz val="11.0"/>
      <color theme="1"/>
      <name val="Calibri"/>
    </font>
    <font>
      <b/>
      <sz val="13.0"/>
      <color rgb="FF04687A"/>
      <name val="Trebuchet MS"/>
    </font>
    <font>
      <b/>
      <sz val="11.0"/>
      <color rgb="FFFFFFFF"/>
      <name val="Palatino Linotype"/>
    </font>
    <font>
      <b/>
      <sz val="12.0"/>
      <color rgb="FF04687A"/>
      <name val="Trebuchet MS"/>
    </font>
    <font>
      <i/>
      <sz val="9.0"/>
      <color rgb="FF6D6F70"/>
      <name val="Palatino Linotype"/>
    </font>
    <font>
      <b/>
      <sz val="14.0"/>
      <color rgb="FFF27576"/>
      <name val="Trebuchet MS"/>
    </font>
    <font>
      <b/>
      <sz val="10.0"/>
      <color rgb="FF04687A"/>
      <name val="Palatino Linotype"/>
    </font>
    <font>
      <b/>
      <sz val="11.0"/>
      <color rgb="FFFFFFFF"/>
      <name val="Trebuchet MS"/>
    </font>
  </fonts>
  <fills count="9">
    <fill>
      <patternFill patternType="none"/>
    </fill>
    <fill>
      <patternFill patternType="lightGray"/>
    </fill>
    <fill>
      <patternFill patternType="solid">
        <fgColor rgb="FF04687A"/>
        <bgColor rgb="FF04687A"/>
      </patternFill>
    </fill>
    <fill>
      <patternFill patternType="solid">
        <fgColor rgb="FF9978B4"/>
        <bgColor rgb="FF9978B4"/>
      </patternFill>
    </fill>
    <fill>
      <patternFill patternType="solid">
        <fgColor rgb="FFF2F2F2"/>
        <bgColor rgb="FFF2F2F2"/>
      </patternFill>
    </fill>
    <fill>
      <patternFill patternType="solid">
        <fgColor rgb="FFF27576"/>
        <bgColor rgb="FFF27576"/>
      </patternFill>
    </fill>
    <fill>
      <patternFill patternType="solid">
        <fgColor rgb="FFFFFFFF"/>
        <bgColor rgb="FFFFFFFF"/>
      </patternFill>
    </fill>
    <fill>
      <patternFill patternType="solid">
        <fgColor rgb="FFFFFDE7"/>
        <bgColor rgb="FFFFFDE7"/>
      </patternFill>
    </fill>
    <fill>
      <patternFill patternType="solid">
        <fgColor rgb="FF6D6F70"/>
        <bgColor rgb="FF6D6F70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left" shrinkToFit="0" vertical="center" wrapText="1"/>
    </xf>
    <xf borderId="1" fillId="2" fontId="5" numFmtId="0" xfId="0" applyAlignment="1" applyBorder="1" applyFill="1" applyFont="1">
      <alignment horizontal="left" shrinkToFit="0" vertical="center" wrapText="0"/>
    </xf>
    <xf borderId="2" fillId="0" fontId="6" numFmtId="0" xfId="0" applyBorder="1" applyFont="1"/>
    <xf borderId="3" fillId="0" fontId="6" numFmtId="0" xfId="0" applyBorder="1" applyFont="1"/>
    <xf borderId="4" fillId="3" fontId="7" numFmtId="0" xfId="0" applyAlignment="1" applyBorder="1" applyFill="1" applyFont="1">
      <alignment horizontal="center" shrinkToFit="0" vertical="center" wrapText="1"/>
    </xf>
    <xf borderId="4" fillId="0" fontId="8" numFmtId="0" xfId="0" applyAlignment="1" applyBorder="1" applyFont="1">
      <alignment horizontal="left" shrinkToFit="0" vertical="center" wrapText="1"/>
    </xf>
    <xf borderId="4" fillId="4" fontId="8" numFmtId="0" xfId="0" applyAlignment="1" applyBorder="1" applyFill="1" applyFont="1">
      <alignment horizontal="left" shrinkToFit="0" vertical="center" wrapText="1"/>
    </xf>
    <xf borderId="1" fillId="5" fontId="5" numFmtId="0" xfId="0" applyAlignment="1" applyBorder="1" applyFill="1" applyFont="1">
      <alignment horizontal="left" shrinkToFit="0" vertical="center" wrapText="0"/>
    </xf>
    <xf borderId="0" fillId="0" fontId="9" numFmtId="0" xfId="0" applyAlignment="1" applyFont="1">
      <alignment shrinkToFit="0" vertical="bottom" wrapText="0"/>
    </xf>
    <xf borderId="0" fillId="0" fontId="10" numFmtId="0" xfId="0" applyAlignment="1" applyFont="1">
      <alignment horizontal="left" shrinkToFit="0" vertical="top" wrapText="1"/>
    </xf>
    <xf borderId="0" fillId="0" fontId="11" numFmtId="0" xfId="0" applyAlignment="1" applyFont="1">
      <alignment horizontal="center" shrinkToFit="0" vertical="bottom" wrapText="0"/>
    </xf>
    <xf borderId="0" fillId="0" fontId="12" numFmtId="0" xfId="0" applyAlignment="1" applyFont="1">
      <alignment horizontal="left" shrinkToFit="0" vertical="center" wrapText="0"/>
    </xf>
    <xf borderId="0" fillId="0" fontId="13" numFmtId="0" xfId="0" applyAlignment="1" applyFont="1">
      <alignment horizontal="left" shrinkToFit="0" vertical="center" wrapText="0"/>
    </xf>
    <xf borderId="0" fillId="0" fontId="14" numFmtId="0" xfId="0" applyAlignment="1" applyFont="1">
      <alignment shrinkToFit="0" vertical="bottom" wrapText="0"/>
    </xf>
    <xf borderId="0" fillId="0" fontId="15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16" numFmtId="0" xfId="0" applyAlignment="1" applyFont="1">
      <alignment shrinkToFit="0" vertical="bottom" wrapText="0"/>
    </xf>
    <xf borderId="4" fillId="2" fontId="7" numFmtId="0" xfId="0" applyAlignment="1" applyBorder="1" applyFont="1">
      <alignment horizontal="center" shrinkToFit="0" vertical="center" wrapText="1"/>
    </xf>
    <xf borderId="4" fillId="0" fontId="17" numFmtId="164" xfId="0" applyAlignment="1" applyBorder="1" applyFont="1" applyNumberFormat="1">
      <alignment horizontal="center" shrinkToFit="0" vertical="center" wrapText="1"/>
    </xf>
    <xf borderId="4" fillId="0" fontId="4" numFmtId="0" xfId="0" applyAlignment="1" applyBorder="1" applyFont="1">
      <alignment shrinkToFit="0" vertical="bottom" wrapText="0"/>
    </xf>
    <xf borderId="4" fillId="0" fontId="4" numFmtId="9" xfId="0" applyAlignment="1" applyBorder="1" applyFont="1" applyNumberFormat="1">
      <alignment horizontal="center" shrinkToFit="0" vertical="center" wrapText="1"/>
    </xf>
    <xf borderId="4" fillId="0" fontId="8" numFmtId="0" xfId="0" applyAlignment="1" applyBorder="1" applyFont="1">
      <alignment shrinkToFit="0" vertical="bottom" wrapText="0"/>
    </xf>
    <xf borderId="4" fillId="0" fontId="18" numFmtId="164" xfId="0" applyAlignment="1" applyBorder="1" applyFont="1" applyNumberFormat="1">
      <alignment shrinkToFit="0" vertical="bottom" wrapText="0"/>
    </xf>
    <xf borderId="4" fillId="6" fontId="18" numFmtId="0" xfId="0" applyAlignment="1" applyBorder="1" applyFill="1" applyFont="1">
      <alignment shrinkToFit="0" vertical="bottom" wrapText="0"/>
    </xf>
    <xf borderId="4" fillId="0" fontId="18" numFmtId="0" xfId="0" applyAlignment="1" applyBorder="1" applyFont="1">
      <alignment shrinkToFit="0" vertical="bottom" wrapText="0"/>
    </xf>
    <xf borderId="4" fillId="6" fontId="18" numFmtId="165" xfId="0" applyAlignment="1" applyBorder="1" applyFont="1" applyNumberFormat="1">
      <alignment shrinkToFit="0" vertical="bottom" wrapText="0"/>
    </xf>
    <xf borderId="5" fillId="0" fontId="18" numFmtId="0" xfId="0" applyAlignment="1" applyBorder="1" applyFont="1">
      <alignment shrinkToFit="0" vertical="bottom" wrapText="0"/>
    </xf>
    <xf borderId="6" fillId="0" fontId="6" numFmtId="0" xfId="0" applyBorder="1" applyFont="1"/>
    <xf borderId="4" fillId="4" fontId="8" numFmtId="0" xfId="0" applyAlignment="1" applyBorder="1" applyFont="1">
      <alignment shrinkToFit="0" vertical="bottom" wrapText="0"/>
    </xf>
    <xf borderId="4" fillId="7" fontId="18" numFmtId="164" xfId="0" applyAlignment="1" applyBorder="1" applyFill="1" applyFont="1" applyNumberFormat="1">
      <alignment shrinkToFit="0" vertical="bottom" wrapText="0"/>
    </xf>
    <xf borderId="4" fillId="0" fontId="19" numFmtId="164" xfId="0" applyAlignment="1" applyBorder="1" applyFont="1" applyNumberFormat="1">
      <alignment horizontal="center" shrinkToFit="0" vertical="center" wrapText="1"/>
    </xf>
    <xf borderId="4" fillId="0" fontId="11" numFmtId="0" xfId="0" applyAlignment="1" applyBorder="1" applyFont="1">
      <alignment shrinkToFit="0" vertical="bottom" wrapText="0"/>
    </xf>
    <xf borderId="4" fillId="0" fontId="18" numFmtId="165" xfId="0" applyAlignment="1" applyBorder="1" applyFont="1" applyNumberFormat="1">
      <alignment shrinkToFit="0" vertical="bottom" wrapText="0"/>
    </xf>
    <xf borderId="4" fillId="0" fontId="18" numFmtId="0" xfId="0" applyAlignment="1" applyBorder="1" applyFont="1">
      <alignment horizontal="center" shrinkToFit="0" vertical="center" wrapText="1"/>
    </xf>
    <xf borderId="1" fillId="8" fontId="18" numFmtId="0" xfId="0" applyAlignment="1" applyBorder="1" applyFill="1" applyFont="1">
      <alignment shrinkToFit="0" vertical="bottom" wrapText="0"/>
    </xf>
    <xf borderId="7" fillId="8" fontId="20" numFmtId="164" xfId="0" applyAlignment="1" applyBorder="1" applyFont="1" applyNumberFormat="1">
      <alignment shrinkToFit="0" vertical="bottom" wrapText="0"/>
    </xf>
    <xf borderId="4" fillId="0" fontId="21" numFmtId="164" xfId="0" applyAlignment="1" applyBorder="1" applyFont="1" applyNumberFormat="1">
      <alignment shrinkToFit="0" vertical="bottom" wrapText="0"/>
    </xf>
    <xf borderId="4" fillId="0" fontId="8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0" fillId="0" fontId="22" numFmtId="0" xfId="0" applyAlignment="1" applyFont="1">
      <alignment horizontal="center" shrinkToFit="0" vertical="bottom" wrapText="0"/>
    </xf>
    <xf borderId="4" fillId="0" fontId="8" numFmtId="165" xfId="0" applyAlignment="1" applyBorder="1" applyFont="1" applyNumberFormat="1">
      <alignment horizontal="left" shrinkToFit="0" vertical="center" wrapText="1"/>
    </xf>
    <xf borderId="0" fillId="0" fontId="18" numFmtId="164" xfId="0" applyAlignment="1" applyFont="1" applyNumberFormat="1">
      <alignment shrinkToFit="0" vertical="bottom" wrapText="0"/>
    </xf>
    <xf borderId="4" fillId="0" fontId="19" numFmtId="164" xfId="0" applyAlignment="1" applyBorder="1" applyFont="1" applyNumberFormat="1">
      <alignment shrinkToFit="0" vertical="bottom" wrapText="0"/>
    </xf>
    <xf borderId="4" fillId="0" fontId="8" numFmtId="164" xfId="0" applyAlignment="1" applyBorder="1" applyFont="1" applyNumberFormat="1">
      <alignment horizontal="center" shrinkToFit="0" vertical="center" wrapText="1"/>
    </xf>
    <xf borderId="0" fillId="0" fontId="23" numFmtId="0" xfId="0" applyAlignment="1" applyFont="1">
      <alignment shrinkToFit="0" vertical="bottom" wrapText="0"/>
    </xf>
    <xf borderId="4" fillId="0" fontId="24" numFmtId="0" xfId="0" applyAlignment="1" applyBorder="1" applyFont="1">
      <alignment shrinkToFit="0" vertical="bottom" wrapText="0"/>
    </xf>
    <xf borderId="4" fillId="7" fontId="18" numFmtId="166" xfId="0" applyAlignment="1" applyBorder="1" applyFont="1" applyNumberFormat="1">
      <alignment shrinkToFit="0" vertical="bottom" wrapText="0"/>
    </xf>
    <xf borderId="4" fillId="0" fontId="8" numFmtId="165" xfId="0" applyAlignment="1" applyBorder="1" applyFont="1" applyNumberFormat="1">
      <alignment shrinkToFit="0" vertical="bottom" wrapText="0"/>
    </xf>
    <xf borderId="4" fillId="4" fontId="8" numFmtId="165" xfId="0" applyAlignment="1" applyBorder="1" applyFont="1" applyNumberFormat="1">
      <alignment shrinkToFit="0" vertical="bottom" wrapText="0"/>
    </xf>
    <xf borderId="4" fillId="0" fontId="8" numFmtId="164" xfId="0" applyAlignment="1" applyBorder="1" applyFont="1" applyNumberFormat="1">
      <alignment shrinkToFit="0" vertical="bottom" wrapText="0"/>
    </xf>
    <xf borderId="4" fillId="4" fontId="8" numFmtId="164" xfId="0" applyAlignment="1" applyBorder="1" applyFont="1" applyNumberFormat="1">
      <alignment shrinkToFit="0" vertical="bottom" wrapText="0"/>
    </xf>
    <xf borderId="4" fillId="0" fontId="15" numFmtId="0" xfId="0" applyAlignment="1" applyBorder="1" applyFont="1">
      <alignment horizontal="left" shrinkToFit="0" vertical="center" wrapText="1"/>
    </xf>
    <xf borderId="7" fillId="2" fontId="25" numFmtId="0" xfId="0" applyAlignment="1" applyBorder="1" applyFont="1">
      <alignment shrinkToFit="0" vertical="bottom" wrapText="0"/>
    </xf>
    <xf borderId="0" fillId="0" fontId="8" numFmtId="0" xfId="0" applyAlignment="1" applyFont="1">
      <alignment shrinkToFit="0" vertical="bottom" wrapText="0"/>
    </xf>
  </cellXfs>
  <cellStyles count="1">
    <cellStyle xfId="0" name="Normal" builtinId="0"/>
  </cellStyles>
  <dxfs count="4">
    <dxf>
      <font>
        <b/>
        <color rgb="FFCC0000"/>
      </font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24" Type="http://customschemas.google.com/relationships/workbookmetadata" Target="metadata"/><Relationship Id="rId12" Type="http://schemas.openxmlformats.org/officeDocument/2006/relationships/worksheet" Target="worksheets/sheet9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Estimated Spend by Category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Dashboard!$B$21</c:f>
            </c:strRef>
          </c:tx>
          <c:dPt>
            <c:idx val="0"/>
            <c:spPr>
              <a:solidFill>
                <a:srgbClr val="4672A8"/>
              </a:solidFill>
            </c:spPr>
          </c:dPt>
          <c:dPt>
            <c:idx val="1"/>
            <c:spPr>
              <a:solidFill>
                <a:srgbClr val="AB4744"/>
              </a:solidFill>
            </c:spPr>
          </c:dPt>
          <c:dPt>
            <c:idx val="2"/>
            <c:spPr>
              <a:solidFill>
                <a:srgbClr val="8AA64F"/>
              </a:solidFill>
            </c:spPr>
          </c:dPt>
          <c:dPt>
            <c:idx val="3"/>
            <c:spPr>
              <a:solidFill>
                <a:srgbClr val="725990"/>
              </a:solidFill>
            </c:spPr>
          </c:dPt>
          <c:dPt>
            <c:idx val="4"/>
            <c:spPr>
              <a:solidFill>
                <a:srgbClr val="4299B0"/>
              </a:solidFill>
            </c:spPr>
          </c:dPt>
          <c:dPt>
            <c:idx val="5"/>
            <c:spPr>
              <a:solidFill>
                <a:srgbClr val="DC853E"/>
              </a:solidFill>
            </c:spPr>
          </c:dPt>
          <c:dPt>
            <c:idx val="6"/>
            <c:spPr>
              <a:solidFill>
                <a:srgbClr val="93A9CE"/>
              </a:solidFill>
            </c:spPr>
          </c:dPt>
          <c:dPt>
            <c:idx val="7"/>
            <c:spPr>
              <a:solidFill>
                <a:srgbClr val="D09493"/>
              </a:solidFill>
            </c:spPr>
          </c:dPt>
          <c:dPt>
            <c:idx val="8"/>
            <c:spPr>
              <a:solidFill>
                <a:srgbClr val="B8CD97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Dashboard!$A$22:$A$30</c:f>
            </c:strRef>
          </c:cat>
          <c:val>
            <c:numRef>
              <c:f>Dashboard!$B$22:$B$30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19</xdr:row>
      <xdr:rowOff>85725</xdr:rowOff>
    </xdr:from>
    <xdr:ext cx="4791075" cy="2981325"/>
    <xdr:graphicFrame>
      <xdr:nvGraphicFramePr>
        <xdr:cNvPr id="39093638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5" width="26.0"/>
    <col customWidth="1" min="6" max="6" width="4.0"/>
    <col customWidth="1" min="7" max="26" width="8.71"/>
  </cols>
  <sheetData>
    <row r="2">
      <c r="B2" s="1" t="s">
        <v>0</v>
      </c>
    </row>
    <row r="3">
      <c r="B3" s="2" t="s">
        <v>1</v>
      </c>
    </row>
    <row r="4">
      <c r="B4" s="3" t="s">
        <v>2</v>
      </c>
    </row>
    <row r="6" ht="60.0" customHeight="1">
      <c r="B6" s="4" t="s">
        <v>3</v>
      </c>
    </row>
    <row r="8" ht="24.0" customHeight="1">
      <c r="A8" s="5" t="s">
        <v>4</v>
      </c>
      <c r="B8" s="6"/>
      <c r="C8" s="6"/>
      <c r="D8" s="6"/>
      <c r="E8" s="7"/>
    </row>
    <row r="9" ht="18.0" customHeight="1">
      <c r="B9" s="4" t="s">
        <v>5</v>
      </c>
    </row>
    <row r="10" ht="18.0" customHeight="1">
      <c r="B10" s="4" t="s">
        <v>6</v>
      </c>
    </row>
    <row r="11" ht="18.0" customHeight="1">
      <c r="B11" s="4" t="s">
        <v>7</v>
      </c>
    </row>
    <row r="12" ht="18.0" customHeight="1">
      <c r="B12" s="4" t="s">
        <v>8</v>
      </c>
    </row>
    <row r="13" ht="18.0" customHeight="1">
      <c r="B13" s="4" t="s">
        <v>9</v>
      </c>
    </row>
    <row r="14" ht="18.0" customHeight="1">
      <c r="B14" s="4" t="s">
        <v>10</v>
      </c>
    </row>
    <row r="15" ht="18.0" customHeight="1">
      <c r="B15" s="4" t="s">
        <v>11</v>
      </c>
    </row>
    <row r="16" ht="18.0" customHeight="1">
      <c r="B16" s="4" t="s">
        <v>12</v>
      </c>
    </row>
    <row r="18" ht="24.0" customHeight="1">
      <c r="A18" s="5" t="s">
        <v>13</v>
      </c>
      <c r="B18" s="6"/>
      <c r="C18" s="6"/>
      <c r="D18" s="6"/>
      <c r="E18" s="7"/>
    </row>
    <row r="19" ht="30.0" customHeight="1">
      <c r="B19" s="8" t="s">
        <v>14</v>
      </c>
      <c r="C19" s="8" t="s">
        <v>15</v>
      </c>
    </row>
    <row r="20">
      <c r="B20" s="9" t="s">
        <v>16</v>
      </c>
      <c r="C20" s="9" t="s">
        <v>17</v>
      </c>
    </row>
    <row r="21" ht="15.75" customHeight="1">
      <c r="B21" s="10" t="s">
        <v>18</v>
      </c>
      <c r="C21" s="10" t="s">
        <v>19</v>
      </c>
    </row>
    <row r="22" ht="15.75" customHeight="1">
      <c r="B22" s="9" t="s">
        <v>20</v>
      </c>
      <c r="C22" s="9" t="s">
        <v>21</v>
      </c>
    </row>
    <row r="23" ht="15.75" customHeight="1">
      <c r="B23" s="10" t="s">
        <v>22</v>
      </c>
      <c r="C23" s="10" t="s">
        <v>23</v>
      </c>
    </row>
    <row r="24" ht="15.75" customHeight="1">
      <c r="B24" s="9" t="s">
        <v>24</v>
      </c>
      <c r="C24" s="9" t="s">
        <v>25</v>
      </c>
    </row>
    <row r="25" ht="15.75" customHeight="1">
      <c r="B25" s="10" t="s">
        <v>26</v>
      </c>
      <c r="C25" s="10" t="s">
        <v>27</v>
      </c>
    </row>
    <row r="26" ht="15.75" customHeight="1">
      <c r="B26" s="9" t="s">
        <v>28</v>
      </c>
      <c r="C26" s="9" t="s">
        <v>29</v>
      </c>
    </row>
    <row r="27" ht="15.75" customHeight="1">
      <c r="B27" s="10" t="s">
        <v>30</v>
      </c>
      <c r="C27" s="10" t="s">
        <v>31</v>
      </c>
    </row>
    <row r="28" ht="15.75" customHeight="1">
      <c r="B28" s="9" t="s">
        <v>32</v>
      </c>
      <c r="C28" s="9" t="s">
        <v>33</v>
      </c>
    </row>
    <row r="29" ht="15.75" customHeight="1">
      <c r="B29" s="10" t="s">
        <v>34</v>
      </c>
      <c r="C29" s="10" t="s">
        <v>35</v>
      </c>
    </row>
    <row r="30" ht="15.75" customHeight="1">
      <c r="B30" s="9" t="s">
        <v>36</v>
      </c>
      <c r="C30" s="9" t="s">
        <v>37</v>
      </c>
    </row>
    <row r="31" ht="15.75" customHeight="1">
      <c r="B31" s="10" t="s">
        <v>38</v>
      </c>
      <c r="C31" s="10" t="s">
        <v>39</v>
      </c>
    </row>
    <row r="32" ht="15.75" customHeight="1">
      <c r="B32" s="9" t="s">
        <v>40</v>
      </c>
      <c r="C32" s="9" t="s">
        <v>41</v>
      </c>
    </row>
    <row r="33" ht="15.75" customHeight="1">
      <c r="B33" s="10" t="s">
        <v>42</v>
      </c>
      <c r="C33" s="10" t="s">
        <v>43</v>
      </c>
    </row>
    <row r="34" ht="15.75" customHeight="1">
      <c r="B34" s="9" t="s">
        <v>44</v>
      </c>
      <c r="C34" s="9" t="s">
        <v>45</v>
      </c>
    </row>
    <row r="35" ht="15.75" customHeight="1">
      <c r="B35" s="10" t="s">
        <v>46</v>
      </c>
      <c r="C35" s="10" t="s">
        <v>47</v>
      </c>
    </row>
    <row r="36" ht="15.75" customHeight="1">
      <c r="B36" s="9" t="s">
        <v>48</v>
      </c>
      <c r="C36" s="9" t="s">
        <v>49</v>
      </c>
    </row>
    <row r="37" ht="15.75" customHeight="1">
      <c r="B37" s="10" t="s">
        <v>50</v>
      </c>
      <c r="C37" s="10" t="s">
        <v>51</v>
      </c>
    </row>
    <row r="38" ht="15.75" customHeight="1"/>
    <row r="39" ht="24.0" customHeight="1">
      <c r="A39" s="11" t="s">
        <v>52</v>
      </c>
      <c r="B39" s="6"/>
      <c r="C39" s="6"/>
      <c r="D39" s="6"/>
      <c r="E39" s="7"/>
    </row>
    <row r="40" ht="15.0" customHeight="1">
      <c r="B40" s="4" t="s">
        <v>53</v>
      </c>
    </row>
    <row r="41" ht="15.0" customHeight="1">
      <c r="B41" s="4" t="s">
        <v>54</v>
      </c>
    </row>
    <row r="42" ht="15.0" customHeight="1">
      <c r="B42" s="4" t="s">
        <v>55</v>
      </c>
    </row>
    <row r="43" ht="15.0" customHeight="1">
      <c r="B43" s="4" t="s">
        <v>56</v>
      </c>
    </row>
    <row r="44" ht="15.0" customHeight="1">
      <c r="B44" s="4" t="s">
        <v>57</v>
      </c>
    </row>
    <row r="45" ht="15.0" customHeight="1">
      <c r="B45" s="4" t="s">
        <v>58</v>
      </c>
    </row>
    <row r="46" ht="15.75" customHeight="1"/>
    <row r="47" ht="15.75" customHeight="1">
      <c r="A47" s="12" t="s">
        <v>59</v>
      </c>
    </row>
    <row r="48" ht="15.0" customHeight="1">
      <c r="A48" s="13" t="s">
        <v>60</v>
      </c>
    </row>
    <row r="49" ht="15.75" customHeight="1"/>
    <row r="50" ht="15.75" customHeight="1"/>
    <row r="51" ht="15.75" customHeight="1">
      <c r="A51" s="14" t="s">
        <v>61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B2:E2"/>
    <mergeCell ref="B3:E3"/>
    <mergeCell ref="B4:E4"/>
    <mergeCell ref="B6:E6"/>
    <mergeCell ref="A8:E8"/>
    <mergeCell ref="B9:E9"/>
    <mergeCell ref="B10:E10"/>
    <mergeCell ref="B11:E11"/>
    <mergeCell ref="B12:E12"/>
    <mergeCell ref="B13:E13"/>
    <mergeCell ref="B14:E14"/>
    <mergeCell ref="B15:E15"/>
    <mergeCell ref="B16:E16"/>
    <mergeCell ref="A18:E18"/>
    <mergeCell ref="A47:E47"/>
    <mergeCell ref="A48:E49"/>
    <mergeCell ref="A51:E51"/>
    <mergeCell ref="A39:E39"/>
    <mergeCell ref="B40:E40"/>
    <mergeCell ref="B41:E41"/>
    <mergeCell ref="B42:E42"/>
    <mergeCell ref="B43:E43"/>
    <mergeCell ref="B44:E44"/>
    <mergeCell ref="B45:E45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/>
  </sheetViews>
  <sheetFormatPr customHeight="1" defaultColWidth="14.43" defaultRowHeight="15.0"/>
  <cols>
    <col customWidth="1" min="1" max="1" width="22.0"/>
    <col customWidth="1" min="2" max="8" width="16.0"/>
    <col customWidth="1" min="9" max="26" width="8.71"/>
  </cols>
  <sheetData>
    <row r="2">
      <c r="A2" s="15" t="s">
        <v>62</v>
      </c>
    </row>
    <row r="3">
      <c r="A3" s="16" t="s">
        <v>16</v>
      </c>
    </row>
    <row r="4">
      <c r="A4" s="17" t="s">
        <v>63</v>
      </c>
    </row>
    <row r="6" ht="24.0" customHeight="1">
      <c r="A6" s="5" t="s">
        <v>64</v>
      </c>
      <c r="B6" s="6"/>
      <c r="C6" s="6"/>
      <c r="D6" s="6"/>
      <c r="E6" s="6"/>
      <c r="F6" s="6"/>
      <c r="G6" s="6"/>
      <c r="H6" s="7"/>
    </row>
    <row r="7">
      <c r="A7" s="18" t="s">
        <v>65</v>
      </c>
      <c r="C7" s="19" t="str">
        <f>'Trip Overview'!C6</f>
        <v/>
      </c>
      <c r="E7" s="18" t="s">
        <v>66</v>
      </c>
      <c r="G7" s="20">
        <f>IFERROR(MAX('Trip Overview'!C6-TODAY(),0),"Set date")</f>
        <v>0</v>
      </c>
    </row>
    <row r="9" ht="24.0" customHeight="1">
      <c r="A9" s="5" t="s">
        <v>67</v>
      </c>
      <c r="B9" s="6"/>
      <c r="C9" s="6"/>
      <c r="D9" s="6"/>
      <c r="E9" s="6"/>
      <c r="F9" s="6"/>
      <c r="G9" s="6"/>
      <c r="H9" s="7"/>
    </row>
    <row r="10" ht="30.0" customHeight="1">
      <c r="A10" s="21" t="s">
        <v>68</v>
      </c>
      <c r="B10" s="21" t="s">
        <v>69</v>
      </c>
      <c r="C10" s="21" t="s">
        <v>70</v>
      </c>
      <c r="D10" s="21" t="s">
        <v>71</v>
      </c>
      <c r="E10" s="21" t="s">
        <v>72</v>
      </c>
    </row>
    <row r="11" ht="25.5" customHeight="1">
      <c r="A11" s="22">
        <f>'Master Budget'!F7</f>
        <v>0</v>
      </c>
      <c r="B11" s="22" t="str">
        <f>'Master Budget'!D121</f>
        <v/>
      </c>
      <c r="C11" s="22">
        <f>'Master Budget'!B122</f>
        <v>0</v>
      </c>
      <c r="D11" s="22">
        <f>'Master Budget'!B123</f>
        <v>0</v>
      </c>
      <c r="E11" s="22">
        <f>'Master Budget'!F7-'Master Budget'!D121</f>
        <v>0</v>
      </c>
    </row>
    <row r="13" ht="24.0" customHeight="1">
      <c r="A13" s="5" t="s">
        <v>73</v>
      </c>
      <c r="B13" s="6"/>
      <c r="C13" s="6"/>
      <c r="D13" s="6"/>
      <c r="E13" s="6"/>
      <c r="F13" s="6"/>
      <c r="G13" s="6"/>
      <c r="H13" s="7"/>
    </row>
    <row r="14" ht="30.0" customHeight="1">
      <c r="A14" s="21" t="s">
        <v>74</v>
      </c>
      <c r="B14" s="21" t="s">
        <v>75</v>
      </c>
    </row>
    <row r="15">
      <c r="A15" s="23" t="s">
        <v>76</v>
      </c>
      <c r="B15" s="24">
        <f>IFERROR('Master Budget'!D121/'Master Budget'!F7,0)</f>
        <v>0</v>
      </c>
    </row>
    <row r="16">
      <c r="A16" s="23" t="s">
        <v>77</v>
      </c>
      <c r="B16" s="24">
        <f>IFERROR('Master Budget'!B122/'Master Budget'!D121,0)</f>
        <v>0</v>
      </c>
    </row>
    <row r="17">
      <c r="A17" s="23" t="s">
        <v>78</v>
      </c>
      <c r="B17" s="24">
        <f>IFERROR(COUNTIF(Packing!C:C,TRUE())/COUNTIF(Packing!C:C,"&lt;&gt;"),0)</f>
        <v>0</v>
      </c>
    </row>
    <row r="18">
      <c r="A18" s="23" t="s">
        <v>79</v>
      </c>
      <c r="B18" s="24">
        <f>IFERROR(COUNTIF('Payment Tracker'!F:F,TRUE())/COUNTIF('Payment Tracker'!F:F,"&lt;&gt;"),0)</f>
        <v>0</v>
      </c>
    </row>
    <row r="20" ht="24.0" customHeight="1">
      <c r="A20" s="5" t="s">
        <v>80</v>
      </c>
      <c r="B20" s="6"/>
      <c r="C20" s="6"/>
      <c r="D20" s="6"/>
      <c r="E20" s="6"/>
      <c r="F20" s="6"/>
      <c r="G20" s="6"/>
      <c r="H20" s="7"/>
    </row>
    <row r="21" ht="30.0" customHeight="1">
      <c r="A21" s="21" t="s">
        <v>81</v>
      </c>
      <c r="B21" s="21" t="s">
        <v>82</v>
      </c>
    </row>
    <row r="22" ht="15.75" customHeight="1">
      <c r="A22" s="25" t="s">
        <v>22</v>
      </c>
      <c r="B22" s="26">
        <f>SUMIF('Master Budget'!$A$8:$A$300,A22,'Master Budget'!$D$8:$D$300)</f>
        <v>0</v>
      </c>
    </row>
    <row r="23" ht="15.75" customHeight="1">
      <c r="A23" s="25" t="s">
        <v>24</v>
      </c>
      <c r="B23" s="26">
        <f>SUMIF('Master Budget'!$A$8:$A$300,A23,'Master Budget'!$D$8:$D$300)</f>
        <v>0</v>
      </c>
    </row>
    <row r="24" ht="15.75" customHeight="1">
      <c r="A24" s="25" t="s">
        <v>26</v>
      </c>
      <c r="B24" s="26">
        <f>SUMIF('Master Budget'!$A$8:$A$300,A24,'Master Budget'!$D$8:$D$300)</f>
        <v>0</v>
      </c>
    </row>
    <row r="25" ht="15.75" customHeight="1">
      <c r="A25" s="25" t="s">
        <v>28</v>
      </c>
      <c r="B25" s="26">
        <f>SUMIF('Master Budget'!$A$8:$A$300,A25,'Master Budget'!$D$8:$D$300)</f>
        <v>0</v>
      </c>
    </row>
    <row r="26" ht="15.75" customHeight="1">
      <c r="A26" s="25" t="s">
        <v>30</v>
      </c>
      <c r="B26" s="26">
        <f>SUMIF('Master Budget'!$A$8:$A$300,A26,'Master Budget'!$D$8:$D$300)</f>
        <v>0</v>
      </c>
    </row>
    <row r="27" ht="15.75" customHeight="1">
      <c r="A27" s="25" t="s">
        <v>83</v>
      </c>
      <c r="B27" s="26">
        <f>SUMIF('Master Budget'!$A$8:$A$300,A27,'Master Budget'!$D$8:$D$300)</f>
        <v>0</v>
      </c>
    </row>
    <row r="28" ht="15.75" customHeight="1">
      <c r="A28" s="25" t="s">
        <v>84</v>
      </c>
      <c r="B28" s="26">
        <f>SUMIF('Master Budget'!$A$8:$A$300,A28,'Master Budget'!$D$8:$D$300)</f>
        <v>0</v>
      </c>
    </row>
    <row r="29" ht="15.75" customHeight="1">
      <c r="A29" s="25" t="s">
        <v>85</v>
      </c>
      <c r="B29" s="26">
        <f>SUMIF('Master Budget'!$A$8:$A$300,A29,'Master Budget'!$D$8:$D$300)</f>
        <v>0</v>
      </c>
    </row>
    <row r="30" ht="15.75" customHeight="1">
      <c r="A30" s="25" t="s">
        <v>86</v>
      </c>
      <c r="B30" s="26">
        <f>SUMIF('Master Budget'!$A$8:$A$300,A30,'Master Budget'!$D$8:$D$300)</f>
        <v>0</v>
      </c>
    </row>
    <row r="31" ht="15.75" customHeight="1"/>
    <row r="32" ht="24.0" customHeight="1">
      <c r="A32" s="5" t="s">
        <v>87</v>
      </c>
      <c r="B32" s="6"/>
      <c r="C32" s="6"/>
      <c r="D32" s="6"/>
      <c r="E32" s="6"/>
      <c r="F32" s="6"/>
      <c r="G32" s="6"/>
      <c r="H32" s="7"/>
    </row>
    <row r="33" ht="30.0" customHeight="1">
      <c r="A33" s="21" t="s">
        <v>88</v>
      </c>
      <c r="B33" s="21" t="s">
        <v>89</v>
      </c>
      <c r="C33" s="21" t="s">
        <v>90</v>
      </c>
      <c r="D33" s="21" t="s">
        <v>91</v>
      </c>
    </row>
    <row r="34" ht="15.75" customHeight="1">
      <c r="A34" s="25"/>
      <c r="B34" s="25"/>
      <c r="C34" s="25"/>
      <c r="D34" s="25"/>
    </row>
    <row r="35" ht="15.75" customHeight="1">
      <c r="A35" s="25"/>
      <c r="B35" s="25"/>
      <c r="C35" s="25"/>
      <c r="D35" s="25"/>
    </row>
    <row r="36" ht="15.75" customHeight="1">
      <c r="A36" s="25"/>
      <c r="B36" s="25"/>
      <c r="C36" s="25"/>
      <c r="D36" s="25"/>
    </row>
    <row r="37" ht="15.75" customHeight="1">
      <c r="A37" s="25"/>
      <c r="B37" s="25"/>
      <c r="C37" s="25"/>
      <c r="D37" s="25"/>
    </row>
    <row r="38" ht="15.75" customHeight="1">
      <c r="A38" s="25"/>
      <c r="B38" s="25"/>
      <c r="C38" s="25"/>
      <c r="D38" s="25"/>
    </row>
    <row r="39" ht="15.75" customHeight="1">
      <c r="A39" s="25"/>
      <c r="B39" s="25"/>
      <c r="C39" s="25"/>
      <c r="D39" s="25"/>
    </row>
    <row r="40" ht="15.75" customHeight="1"/>
    <row r="41" ht="15.75" customHeight="1">
      <c r="A41" s="14" t="s">
        <v>61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G7:H7"/>
    <mergeCell ref="A9:H9"/>
    <mergeCell ref="A13:H13"/>
    <mergeCell ref="A20:H20"/>
    <mergeCell ref="A32:H32"/>
    <mergeCell ref="A41:H41"/>
    <mergeCell ref="A2:H2"/>
    <mergeCell ref="A3:H3"/>
    <mergeCell ref="A4:H4"/>
    <mergeCell ref="A6:H6"/>
    <mergeCell ref="A7:B7"/>
    <mergeCell ref="C7:D7"/>
    <mergeCell ref="E7:F7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/>
  </sheetViews>
  <sheetFormatPr customHeight="1" defaultColWidth="14.43" defaultRowHeight="15.0"/>
  <cols>
    <col customWidth="1" min="1" max="1" width="24.0"/>
    <col customWidth="1" min="2" max="2" width="30.0"/>
    <col customWidth="1" min="3" max="3" width="4.0"/>
    <col customWidth="1" min="4" max="4" width="24.0"/>
    <col customWidth="1" min="5" max="5" width="30.0"/>
    <col customWidth="1" min="6" max="26" width="8.71"/>
  </cols>
  <sheetData>
    <row r="2">
      <c r="A2" s="15" t="s">
        <v>62</v>
      </c>
    </row>
    <row r="3">
      <c r="A3" s="16" t="s">
        <v>18</v>
      </c>
    </row>
    <row r="4">
      <c r="A4" s="17" t="s">
        <v>92</v>
      </c>
    </row>
    <row r="6" ht="24.0" customHeight="1">
      <c r="A6" s="5" t="s">
        <v>93</v>
      </c>
      <c r="B6" s="6"/>
      <c r="C6" s="6"/>
      <c r="D6" s="6"/>
      <c r="E6" s="7"/>
    </row>
    <row r="7">
      <c r="A7" s="18" t="s">
        <v>94</v>
      </c>
      <c r="B7" s="27"/>
      <c r="D7" s="18" t="s">
        <v>95</v>
      </c>
      <c r="E7" s="28"/>
    </row>
    <row r="8">
      <c r="A8" s="18" t="s">
        <v>96</v>
      </c>
      <c r="B8" s="27"/>
      <c r="D8" s="18" t="s">
        <v>97</v>
      </c>
      <c r="E8" s="28"/>
    </row>
    <row r="9">
      <c r="A9" s="18" t="s">
        <v>65</v>
      </c>
      <c r="B9" s="29"/>
      <c r="D9" s="18" t="s">
        <v>98</v>
      </c>
      <c r="E9" s="28"/>
    </row>
    <row r="10">
      <c r="A10" s="18" t="s">
        <v>99</v>
      </c>
      <c r="B10" s="29"/>
      <c r="D10" s="18" t="s">
        <v>100</v>
      </c>
      <c r="E10" s="28"/>
    </row>
    <row r="11">
      <c r="A11" s="18" t="s">
        <v>101</v>
      </c>
      <c r="B11" s="27"/>
      <c r="D11" s="18" t="s">
        <v>102</v>
      </c>
      <c r="E11" s="28"/>
    </row>
    <row r="13" ht="24.0" customHeight="1">
      <c r="A13" s="5" t="s">
        <v>103</v>
      </c>
      <c r="B13" s="6"/>
      <c r="C13" s="6"/>
      <c r="D13" s="6"/>
      <c r="E13" s="7"/>
    </row>
    <row r="14">
      <c r="A14" s="18" t="s">
        <v>104</v>
      </c>
      <c r="B14" s="30"/>
      <c r="C14" s="31"/>
    </row>
    <row r="15">
      <c r="A15" s="18" t="s">
        <v>105</v>
      </c>
      <c r="B15" s="30"/>
      <c r="C15" s="31"/>
    </row>
    <row r="16">
      <c r="A16" s="18" t="s">
        <v>106</v>
      </c>
      <c r="B16" s="30"/>
      <c r="C16" s="31"/>
    </row>
    <row r="17">
      <c r="A17" s="18" t="s">
        <v>107</v>
      </c>
      <c r="B17" s="30"/>
      <c r="C17" s="31"/>
    </row>
    <row r="18">
      <c r="A18" s="18" t="s">
        <v>108</v>
      </c>
      <c r="B18" s="30"/>
      <c r="C18" s="31"/>
    </row>
    <row r="19">
      <c r="A19" s="18" t="s">
        <v>109</v>
      </c>
      <c r="B19" s="30"/>
      <c r="C19" s="31"/>
    </row>
    <row r="21" ht="24.0" customHeight="1">
      <c r="A21" s="5" t="s">
        <v>110</v>
      </c>
      <c r="B21" s="6"/>
      <c r="C21" s="6"/>
      <c r="D21" s="6"/>
      <c r="E21" s="7"/>
    </row>
    <row r="22" ht="30.0" customHeight="1">
      <c r="A22" s="21" t="s">
        <v>111</v>
      </c>
      <c r="B22" s="21" t="s">
        <v>112</v>
      </c>
      <c r="C22" s="21" t="s">
        <v>113</v>
      </c>
      <c r="D22" s="21" t="s">
        <v>114</v>
      </c>
      <c r="E22" s="21" t="s">
        <v>115</v>
      </c>
    </row>
    <row r="23" ht="15.75" customHeight="1">
      <c r="A23" s="25"/>
      <c r="B23" s="25"/>
      <c r="C23" s="25"/>
      <c r="D23" s="25"/>
      <c r="E23" s="25"/>
    </row>
    <row r="24" ht="15.75" customHeight="1">
      <c r="A24" s="32"/>
      <c r="B24" s="32"/>
      <c r="C24" s="32"/>
      <c r="D24" s="32"/>
      <c r="E24" s="32"/>
    </row>
    <row r="25" ht="15.75" customHeight="1">
      <c r="A25" s="25"/>
      <c r="B25" s="25"/>
      <c r="C25" s="25"/>
      <c r="D25" s="25"/>
      <c r="E25" s="25"/>
    </row>
    <row r="26" ht="15.75" customHeight="1">
      <c r="A26" s="32"/>
      <c r="B26" s="32"/>
      <c r="C26" s="32"/>
      <c r="D26" s="32"/>
      <c r="E26" s="32"/>
    </row>
    <row r="27" ht="15.75" customHeight="1"/>
    <row r="28" ht="24.0" customHeight="1">
      <c r="A28" s="5" t="s">
        <v>116</v>
      </c>
      <c r="B28" s="6"/>
      <c r="C28" s="6"/>
      <c r="D28" s="6"/>
      <c r="E28" s="7"/>
    </row>
    <row r="29" ht="30.0" customHeight="1">
      <c r="A29" s="21" t="s">
        <v>117</v>
      </c>
      <c r="B29" s="21" t="s">
        <v>118</v>
      </c>
      <c r="C29" s="21" t="s">
        <v>119</v>
      </c>
      <c r="D29" s="21" t="s">
        <v>115</v>
      </c>
      <c r="E29" s="21"/>
    </row>
    <row r="30" ht="15.75" customHeight="1">
      <c r="A30" s="25" t="s">
        <v>120</v>
      </c>
      <c r="B30" s="25"/>
      <c r="C30" s="25"/>
      <c r="D30" s="25"/>
      <c r="E30" s="25"/>
    </row>
    <row r="31" ht="15.75" customHeight="1">
      <c r="A31" s="25" t="s">
        <v>121</v>
      </c>
      <c r="B31" s="25"/>
      <c r="C31" s="25"/>
      <c r="D31" s="25"/>
      <c r="E31" s="25"/>
    </row>
    <row r="32" ht="15.75" customHeight="1">
      <c r="A32" s="25" t="s">
        <v>122</v>
      </c>
      <c r="B32" s="25"/>
      <c r="C32" s="25"/>
      <c r="D32" s="25"/>
      <c r="E32" s="25"/>
    </row>
    <row r="33" ht="15.75" customHeight="1">
      <c r="A33" s="25" t="s">
        <v>123</v>
      </c>
      <c r="B33" s="25"/>
      <c r="C33" s="25"/>
      <c r="D33" s="25"/>
      <c r="E33" s="25"/>
    </row>
    <row r="34" ht="15.75" customHeight="1">
      <c r="A34" s="25" t="s">
        <v>124</v>
      </c>
      <c r="B34" s="25"/>
      <c r="C34" s="25"/>
      <c r="D34" s="25"/>
      <c r="E34" s="25"/>
    </row>
    <row r="35" ht="15.75" customHeight="1">
      <c r="A35" s="25" t="s">
        <v>125</v>
      </c>
      <c r="B35" s="25"/>
      <c r="C35" s="25"/>
      <c r="D35" s="25"/>
      <c r="E35" s="25"/>
    </row>
    <row r="36" ht="15.75" customHeight="1"/>
    <row r="37" ht="15.75" customHeight="1">
      <c r="A37" s="12" t="s">
        <v>59</v>
      </c>
    </row>
    <row r="38" ht="15.0" customHeight="1">
      <c r="A38" s="13" t="s">
        <v>126</v>
      </c>
    </row>
    <row r="39" ht="15.75" customHeight="1"/>
    <row r="40" ht="15.75" customHeight="1"/>
    <row r="41" ht="15.75" customHeight="1">
      <c r="A41" s="14" t="s">
        <v>61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A2:E2"/>
    <mergeCell ref="A3:E3"/>
    <mergeCell ref="A4:E4"/>
    <mergeCell ref="A6:E6"/>
    <mergeCell ref="A13:E13"/>
    <mergeCell ref="B14:C14"/>
    <mergeCell ref="B15:C15"/>
    <mergeCell ref="A38:E39"/>
    <mergeCell ref="A41:E41"/>
    <mergeCell ref="B16:C16"/>
    <mergeCell ref="B17:C17"/>
    <mergeCell ref="B18:C18"/>
    <mergeCell ref="B19:C19"/>
    <mergeCell ref="A21:E21"/>
    <mergeCell ref="A28:E28"/>
    <mergeCell ref="A37:E37"/>
  </mergeCells>
  <dataValidations>
    <dataValidation type="list" allowBlank="1" sqref="E7">
      <formula1>Lists!$F$2:$F$11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11.0" topLeftCell="A12" activePane="bottomLeft" state="frozen"/>
      <selection activeCell="B13" sqref="B13" pane="bottomLeft"/>
    </sheetView>
  </sheetViews>
  <sheetFormatPr customHeight="1" defaultColWidth="14.43" defaultRowHeight="15.0"/>
  <cols>
    <col customWidth="1" min="1" max="1" width="24.0"/>
    <col customWidth="1" min="2" max="2" width="20.0"/>
    <col customWidth="1" min="3" max="3" width="16.0"/>
    <col customWidth="1" min="4" max="6" width="13.0"/>
    <col customWidth="1" min="7" max="7" width="14.0"/>
    <col customWidth="1" min="8" max="8" width="12.0"/>
    <col customWidth="1" min="9" max="9" width="26.0"/>
    <col customWidth="1" min="10" max="26" width="8.71"/>
  </cols>
  <sheetData>
    <row r="2">
      <c r="A2" s="15" t="s">
        <v>62</v>
      </c>
    </row>
    <row r="3">
      <c r="A3" s="16" t="s">
        <v>20</v>
      </c>
    </row>
    <row r="4">
      <c r="A4" s="17" t="s">
        <v>127</v>
      </c>
    </row>
    <row r="6" ht="24.0" customHeight="1">
      <c r="A6" s="5" t="s">
        <v>128</v>
      </c>
      <c r="B6" s="6"/>
      <c r="C6" s="6"/>
      <c r="D6" s="6"/>
      <c r="E6" s="6"/>
      <c r="F6" s="6"/>
      <c r="G6" s="6"/>
      <c r="H6" s="6"/>
      <c r="I6" s="7"/>
    </row>
    <row r="7">
      <c r="A7" s="18" t="s">
        <v>94</v>
      </c>
      <c r="B7" s="19" t="str">
        <f>'Trip Overview'!B7</f>
        <v/>
      </c>
      <c r="E7" s="18" t="s">
        <v>68</v>
      </c>
      <c r="F7" s="33">
        <v>0.0</v>
      </c>
    </row>
    <row r="8">
      <c r="A8" s="18" t="s">
        <v>129</v>
      </c>
      <c r="B8" s="33">
        <v>0.0</v>
      </c>
    </row>
    <row r="10" ht="30.0" customHeight="1">
      <c r="A10" s="21" t="s">
        <v>68</v>
      </c>
      <c r="B10" s="21" t="s">
        <v>129</v>
      </c>
      <c r="C10" s="21" t="s">
        <v>69</v>
      </c>
      <c r="D10" s="21" t="s">
        <v>70</v>
      </c>
      <c r="E10" s="21" t="s">
        <v>71</v>
      </c>
      <c r="F10" s="21" t="s">
        <v>72</v>
      </c>
      <c r="G10" s="21"/>
      <c r="H10" s="21"/>
      <c r="I10" s="21"/>
    </row>
    <row r="11">
      <c r="A11" s="34">
        <f>F7</f>
        <v>0</v>
      </c>
      <c r="B11" s="34">
        <f>B8</f>
        <v>0</v>
      </c>
      <c r="C11" s="34" t="str">
        <f>D121</f>
        <v/>
      </c>
      <c r="D11" s="34">
        <f>B122</f>
        <v>0</v>
      </c>
      <c r="E11" s="34">
        <f>B123</f>
        <v>0</v>
      </c>
      <c r="F11" s="34">
        <f>F7-D121</f>
        <v>0</v>
      </c>
    </row>
    <row r="13" ht="24.0" customHeight="1">
      <c r="A13" s="5" t="s">
        <v>130</v>
      </c>
      <c r="B13" s="6"/>
      <c r="C13" s="6"/>
      <c r="D13" s="6"/>
      <c r="E13" s="6"/>
      <c r="F13" s="6"/>
      <c r="G13" s="6"/>
      <c r="H13" s="7"/>
    </row>
    <row r="14" ht="30.0" customHeight="1">
      <c r="A14" s="21" t="s">
        <v>81</v>
      </c>
      <c r="B14" s="21" t="s">
        <v>88</v>
      </c>
      <c r="C14" s="21" t="s">
        <v>131</v>
      </c>
      <c r="D14" s="21" t="s">
        <v>82</v>
      </c>
      <c r="E14" s="21" t="s">
        <v>132</v>
      </c>
      <c r="F14" s="21" t="s">
        <v>133</v>
      </c>
      <c r="G14" s="21" t="s">
        <v>134</v>
      </c>
      <c r="H14" s="21" t="s">
        <v>135</v>
      </c>
      <c r="I14" s="21" t="s">
        <v>115</v>
      </c>
    </row>
    <row r="15">
      <c r="A15" s="35" t="s">
        <v>136</v>
      </c>
      <c r="B15" s="25" t="s">
        <v>120</v>
      </c>
      <c r="C15" s="28"/>
      <c r="D15" s="33">
        <v>0.0</v>
      </c>
      <c r="E15" s="33">
        <v>0.0</v>
      </c>
      <c r="F15" s="26">
        <f t="shared" ref="F15:F23" si="1">D15-E15</f>
        <v>0</v>
      </c>
      <c r="G15" s="36"/>
      <c r="H15" s="37" t="s">
        <v>137</v>
      </c>
      <c r="I15" s="28"/>
    </row>
    <row r="16">
      <c r="A16" s="35" t="s">
        <v>136</v>
      </c>
      <c r="B16" s="25" t="s">
        <v>121</v>
      </c>
      <c r="C16" s="28"/>
      <c r="D16" s="33">
        <v>0.0</v>
      </c>
      <c r="E16" s="33">
        <v>0.0</v>
      </c>
      <c r="F16" s="26">
        <f t="shared" si="1"/>
        <v>0</v>
      </c>
      <c r="G16" s="36"/>
      <c r="H16" s="37" t="s">
        <v>137</v>
      </c>
      <c r="I16" s="28"/>
    </row>
    <row r="17">
      <c r="A17" s="35" t="s">
        <v>136</v>
      </c>
      <c r="B17" s="25" t="s">
        <v>138</v>
      </c>
      <c r="C17" s="28"/>
      <c r="D17" s="33">
        <v>0.0</v>
      </c>
      <c r="E17" s="33">
        <v>0.0</v>
      </c>
      <c r="F17" s="26">
        <f t="shared" si="1"/>
        <v>0</v>
      </c>
      <c r="G17" s="36"/>
      <c r="H17" s="37" t="s">
        <v>137</v>
      </c>
      <c r="I17" s="28"/>
    </row>
    <row r="18">
      <c r="A18" s="35" t="s">
        <v>136</v>
      </c>
      <c r="B18" s="25" t="s">
        <v>139</v>
      </c>
      <c r="C18" s="28"/>
      <c r="D18" s="33">
        <v>0.0</v>
      </c>
      <c r="E18" s="33">
        <v>0.0</v>
      </c>
      <c r="F18" s="26">
        <f t="shared" si="1"/>
        <v>0</v>
      </c>
      <c r="G18" s="36"/>
      <c r="H18" s="37" t="s">
        <v>137</v>
      </c>
      <c r="I18" s="28"/>
    </row>
    <row r="19">
      <c r="A19" s="35" t="s">
        <v>136</v>
      </c>
      <c r="B19" s="25" t="s">
        <v>140</v>
      </c>
      <c r="C19" s="28"/>
      <c r="D19" s="33">
        <v>0.0</v>
      </c>
      <c r="E19" s="33">
        <v>0.0</v>
      </c>
      <c r="F19" s="26">
        <f t="shared" si="1"/>
        <v>0</v>
      </c>
      <c r="G19" s="36"/>
      <c r="H19" s="37" t="s">
        <v>137</v>
      </c>
      <c r="I19" s="28"/>
    </row>
    <row r="20">
      <c r="A20" s="35" t="s">
        <v>136</v>
      </c>
      <c r="B20" s="25" t="s">
        <v>141</v>
      </c>
      <c r="C20" s="28"/>
      <c r="D20" s="33">
        <v>0.0</v>
      </c>
      <c r="E20" s="33">
        <v>0.0</v>
      </c>
      <c r="F20" s="26">
        <f t="shared" si="1"/>
        <v>0</v>
      </c>
      <c r="G20" s="36"/>
      <c r="H20" s="37" t="s">
        <v>137</v>
      </c>
      <c r="I20" s="28"/>
    </row>
    <row r="21" ht="15.75" customHeight="1">
      <c r="A21" s="35" t="s">
        <v>136</v>
      </c>
      <c r="B21" s="25" t="s">
        <v>142</v>
      </c>
      <c r="C21" s="28"/>
      <c r="D21" s="33">
        <v>0.0</v>
      </c>
      <c r="E21" s="33">
        <v>0.0</v>
      </c>
      <c r="F21" s="26">
        <f t="shared" si="1"/>
        <v>0</v>
      </c>
      <c r="G21" s="36"/>
      <c r="H21" s="37" t="s">
        <v>137</v>
      </c>
      <c r="I21" s="28"/>
    </row>
    <row r="22" ht="15.75" customHeight="1">
      <c r="A22" s="35" t="s">
        <v>136</v>
      </c>
      <c r="B22" s="28"/>
      <c r="C22" s="28"/>
      <c r="D22" s="26">
        <v>0.0</v>
      </c>
      <c r="E22" s="26">
        <v>0.0</v>
      </c>
      <c r="F22" s="26">
        <f t="shared" si="1"/>
        <v>0</v>
      </c>
      <c r="G22" s="36"/>
      <c r="H22" s="37" t="s">
        <v>137</v>
      </c>
      <c r="I22" s="28"/>
    </row>
    <row r="23" ht="15.75" customHeight="1">
      <c r="A23" s="35" t="s">
        <v>136</v>
      </c>
      <c r="B23" s="28"/>
      <c r="C23" s="28"/>
      <c r="D23" s="26">
        <v>0.0</v>
      </c>
      <c r="E23" s="26">
        <v>0.0</v>
      </c>
      <c r="F23" s="26">
        <f t="shared" si="1"/>
        <v>0</v>
      </c>
      <c r="G23" s="36"/>
      <c r="H23" s="37" t="s">
        <v>137</v>
      </c>
      <c r="I23" s="28"/>
    </row>
    <row r="24" ht="15.75" customHeight="1">
      <c r="A24" s="38"/>
      <c r="B24" s="6"/>
      <c r="C24" s="7"/>
      <c r="D24" s="39">
        <f t="shared" ref="D24:F24" si="2">SUM(D15:D23)</f>
        <v>0</v>
      </c>
      <c r="E24" s="39">
        <f t="shared" si="2"/>
        <v>0</v>
      </c>
      <c r="F24" s="39">
        <f t="shared" si="2"/>
        <v>0</v>
      </c>
    </row>
    <row r="25" ht="15.75" customHeight="1"/>
    <row r="26" ht="24.0" customHeight="1">
      <c r="A26" s="5" t="s">
        <v>143</v>
      </c>
      <c r="B26" s="6"/>
      <c r="C26" s="6"/>
      <c r="D26" s="6"/>
      <c r="E26" s="6"/>
      <c r="F26" s="6"/>
      <c r="G26" s="6"/>
      <c r="H26" s="7"/>
    </row>
    <row r="27" ht="30.0" customHeight="1">
      <c r="A27" s="21" t="s">
        <v>81</v>
      </c>
      <c r="B27" s="21" t="s">
        <v>88</v>
      </c>
      <c r="C27" s="21" t="s">
        <v>131</v>
      </c>
      <c r="D27" s="21" t="s">
        <v>82</v>
      </c>
      <c r="E27" s="21" t="s">
        <v>132</v>
      </c>
      <c r="F27" s="21" t="s">
        <v>133</v>
      </c>
      <c r="G27" s="21" t="s">
        <v>134</v>
      </c>
      <c r="H27" s="21" t="s">
        <v>135</v>
      </c>
      <c r="I27" s="21" t="s">
        <v>115</v>
      </c>
    </row>
    <row r="28" ht="15.75" customHeight="1">
      <c r="A28" s="35" t="s">
        <v>24</v>
      </c>
      <c r="B28" s="25" t="s">
        <v>144</v>
      </c>
      <c r="C28" s="28"/>
      <c r="D28" s="33">
        <v>0.0</v>
      </c>
      <c r="E28" s="33">
        <v>0.0</v>
      </c>
      <c r="F28" s="26">
        <f t="shared" ref="F28:F35" si="3">D28-E28</f>
        <v>0</v>
      </c>
      <c r="G28" s="36"/>
      <c r="H28" s="37" t="s">
        <v>137</v>
      </c>
      <c r="I28" s="28"/>
    </row>
    <row r="29" ht="15.75" customHeight="1">
      <c r="A29" s="35" t="s">
        <v>24</v>
      </c>
      <c r="B29" s="25" t="s">
        <v>145</v>
      </c>
      <c r="C29" s="28"/>
      <c r="D29" s="33">
        <v>0.0</v>
      </c>
      <c r="E29" s="33">
        <v>0.0</v>
      </c>
      <c r="F29" s="26">
        <f t="shared" si="3"/>
        <v>0</v>
      </c>
      <c r="G29" s="36"/>
      <c r="H29" s="37" t="s">
        <v>137</v>
      </c>
      <c r="I29" s="28"/>
    </row>
    <row r="30" ht="15.75" customHeight="1">
      <c r="A30" s="35" t="s">
        <v>24</v>
      </c>
      <c r="B30" s="25" t="s">
        <v>146</v>
      </c>
      <c r="C30" s="28"/>
      <c r="D30" s="33">
        <v>0.0</v>
      </c>
      <c r="E30" s="33">
        <v>0.0</v>
      </c>
      <c r="F30" s="26">
        <f t="shared" si="3"/>
        <v>0</v>
      </c>
      <c r="G30" s="36"/>
      <c r="H30" s="37" t="s">
        <v>137</v>
      </c>
      <c r="I30" s="28"/>
    </row>
    <row r="31" ht="15.75" customHeight="1">
      <c r="A31" s="35" t="s">
        <v>24</v>
      </c>
      <c r="B31" s="25" t="s">
        <v>147</v>
      </c>
      <c r="C31" s="28"/>
      <c r="D31" s="33">
        <v>0.0</v>
      </c>
      <c r="E31" s="33">
        <v>0.0</v>
      </c>
      <c r="F31" s="26">
        <f t="shared" si="3"/>
        <v>0</v>
      </c>
      <c r="G31" s="36"/>
      <c r="H31" s="37" t="s">
        <v>137</v>
      </c>
      <c r="I31" s="28"/>
    </row>
    <row r="32" ht="15.75" customHeight="1">
      <c r="A32" s="35" t="s">
        <v>24</v>
      </c>
      <c r="B32" s="25" t="s">
        <v>148</v>
      </c>
      <c r="C32" s="28"/>
      <c r="D32" s="33">
        <v>0.0</v>
      </c>
      <c r="E32" s="33">
        <v>0.0</v>
      </c>
      <c r="F32" s="26">
        <f t="shared" si="3"/>
        <v>0</v>
      </c>
      <c r="G32" s="36"/>
      <c r="H32" s="37" t="s">
        <v>137</v>
      </c>
      <c r="I32" s="28"/>
    </row>
    <row r="33" ht="15.75" customHeight="1">
      <c r="A33" s="35" t="s">
        <v>24</v>
      </c>
      <c r="B33" s="25" t="s">
        <v>142</v>
      </c>
      <c r="C33" s="28"/>
      <c r="D33" s="33">
        <v>0.0</v>
      </c>
      <c r="E33" s="33">
        <v>0.0</v>
      </c>
      <c r="F33" s="26">
        <f t="shared" si="3"/>
        <v>0</v>
      </c>
      <c r="G33" s="36"/>
      <c r="H33" s="37" t="s">
        <v>137</v>
      </c>
      <c r="I33" s="28"/>
    </row>
    <row r="34" ht="15.75" customHeight="1">
      <c r="A34" s="35" t="s">
        <v>24</v>
      </c>
      <c r="B34" s="28"/>
      <c r="C34" s="28"/>
      <c r="D34" s="26">
        <v>0.0</v>
      </c>
      <c r="E34" s="26">
        <v>0.0</v>
      </c>
      <c r="F34" s="26">
        <f t="shared" si="3"/>
        <v>0</v>
      </c>
      <c r="G34" s="36"/>
      <c r="H34" s="37" t="s">
        <v>137</v>
      </c>
      <c r="I34" s="28"/>
    </row>
    <row r="35" ht="15.75" customHeight="1">
      <c r="A35" s="35" t="s">
        <v>24</v>
      </c>
      <c r="B35" s="28"/>
      <c r="C35" s="28"/>
      <c r="D35" s="26">
        <v>0.0</v>
      </c>
      <c r="E35" s="26">
        <v>0.0</v>
      </c>
      <c r="F35" s="26">
        <f t="shared" si="3"/>
        <v>0</v>
      </c>
      <c r="G35" s="36"/>
      <c r="H35" s="37" t="s">
        <v>137</v>
      </c>
      <c r="I35" s="28"/>
    </row>
    <row r="36" ht="15.75" customHeight="1">
      <c r="A36" s="38"/>
      <c r="B36" s="6"/>
      <c r="C36" s="7"/>
      <c r="D36" s="39">
        <f t="shared" ref="D36:F36" si="4">SUM(D28:D35)</f>
        <v>0</v>
      </c>
      <c r="E36" s="39">
        <f t="shared" si="4"/>
        <v>0</v>
      </c>
      <c r="F36" s="39">
        <f t="shared" si="4"/>
        <v>0</v>
      </c>
    </row>
    <row r="37" ht="15.75" customHeight="1"/>
    <row r="38" ht="24.0" customHeight="1">
      <c r="A38" s="5" t="s">
        <v>149</v>
      </c>
      <c r="B38" s="6"/>
      <c r="C38" s="6"/>
      <c r="D38" s="6"/>
      <c r="E38" s="6"/>
      <c r="F38" s="6"/>
      <c r="G38" s="6"/>
      <c r="H38" s="7"/>
    </row>
    <row r="39" ht="30.0" customHeight="1">
      <c r="A39" s="21" t="s">
        <v>81</v>
      </c>
      <c r="B39" s="21" t="s">
        <v>88</v>
      </c>
      <c r="C39" s="21" t="s">
        <v>131</v>
      </c>
      <c r="D39" s="21" t="s">
        <v>82</v>
      </c>
      <c r="E39" s="21" t="s">
        <v>132</v>
      </c>
      <c r="F39" s="21" t="s">
        <v>133</v>
      </c>
      <c r="G39" s="21" t="s">
        <v>134</v>
      </c>
      <c r="H39" s="21" t="s">
        <v>135</v>
      </c>
      <c r="I39" s="21" t="s">
        <v>115</v>
      </c>
    </row>
    <row r="40" ht="15.75" customHeight="1">
      <c r="A40" s="35" t="s">
        <v>26</v>
      </c>
      <c r="B40" s="25" t="s">
        <v>123</v>
      </c>
      <c r="C40" s="28"/>
      <c r="D40" s="33">
        <v>0.0</v>
      </c>
      <c r="E40" s="33">
        <v>0.0</v>
      </c>
      <c r="F40" s="26">
        <f t="shared" ref="F40:F48" si="5">D40-E40</f>
        <v>0</v>
      </c>
      <c r="G40" s="36"/>
      <c r="H40" s="37" t="s">
        <v>137</v>
      </c>
      <c r="I40" s="28"/>
    </row>
    <row r="41" ht="15.75" customHeight="1">
      <c r="A41" s="35" t="s">
        <v>26</v>
      </c>
      <c r="B41" s="25" t="s">
        <v>150</v>
      </c>
      <c r="C41" s="28"/>
      <c r="D41" s="33">
        <v>0.0</v>
      </c>
      <c r="E41" s="33">
        <v>0.0</v>
      </c>
      <c r="F41" s="26">
        <f t="shared" si="5"/>
        <v>0</v>
      </c>
      <c r="G41" s="36"/>
      <c r="H41" s="37" t="s">
        <v>137</v>
      </c>
      <c r="I41" s="28"/>
    </row>
    <row r="42" ht="15.75" customHeight="1">
      <c r="A42" s="35" t="s">
        <v>26</v>
      </c>
      <c r="B42" s="25" t="s">
        <v>151</v>
      </c>
      <c r="C42" s="28"/>
      <c r="D42" s="33">
        <v>0.0</v>
      </c>
      <c r="E42" s="33">
        <v>0.0</v>
      </c>
      <c r="F42" s="26">
        <f t="shared" si="5"/>
        <v>0</v>
      </c>
      <c r="G42" s="36"/>
      <c r="H42" s="37" t="s">
        <v>137</v>
      </c>
      <c r="I42" s="28"/>
    </row>
    <row r="43" ht="15.75" customHeight="1">
      <c r="A43" s="35" t="s">
        <v>26</v>
      </c>
      <c r="B43" s="25" t="s">
        <v>152</v>
      </c>
      <c r="C43" s="28"/>
      <c r="D43" s="33">
        <v>0.0</v>
      </c>
      <c r="E43" s="33">
        <v>0.0</v>
      </c>
      <c r="F43" s="26">
        <f t="shared" si="5"/>
        <v>0</v>
      </c>
      <c r="G43" s="36"/>
      <c r="H43" s="37" t="s">
        <v>137</v>
      </c>
      <c r="I43" s="28"/>
    </row>
    <row r="44" ht="15.75" customHeight="1">
      <c r="A44" s="35" t="s">
        <v>26</v>
      </c>
      <c r="B44" s="25" t="s">
        <v>153</v>
      </c>
      <c r="C44" s="28"/>
      <c r="D44" s="33">
        <v>0.0</v>
      </c>
      <c r="E44" s="33">
        <v>0.0</v>
      </c>
      <c r="F44" s="26">
        <f t="shared" si="5"/>
        <v>0</v>
      </c>
      <c r="G44" s="36"/>
      <c r="H44" s="37" t="s">
        <v>137</v>
      </c>
      <c r="I44" s="28"/>
    </row>
    <row r="45" ht="15.75" customHeight="1">
      <c r="A45" s="35" t="s">
        <v>26</v>
      </c>
      <c r="B45" s="25" t="s">
        <v>154</v>
      </c>
      <c r="C45" s="28"/>
      <c r="D45" s="33">
        <v>0.0</v>
      </c>
      <c r="E45" s="33">
        <v>0.0</v>
      </c>
      <c r="F45" s="26">
        <f t="shared" si="5"/>
        <v>0</v>
      </c>
      <c r="G45" s="36"/>
      <c r="H45" s="37" t="s">
        <v>137</v>
      </c>
      <c r="I45" s="28"/>
    </row>
    <row r="46" ht="15.75" customHeight="1">
      <c r="A46" s="35" t="s">
        <v>26</v>
      </c>
      <c r="B46" s="25" t="s">
        <v>142</v>
      </c>
      <c r="C46" s="28"/>
      <c r="D46" s="33">
        <v>0.0</v>
      </c>
      <c r="E46" s="33">
        <v>0.0</v>
      </c>
      <c r="F46" s="26">
        <f t="shared" si="5"/>
        <v>0</v>
      </c>
      <c r="G46" s="36"/>
      <c r="H46" s="37" t="s">
        <v>137</v>
      </c>
      <c r="I46" s="28"/>
    </row>
    <row r="47" ht="15.75" customHeight="1">
      <c r="A47" s="35" t="s">
        <v>26</v>
      </c>
      <c r="B47" s="28"/>
      <c r="C47" s="28"/>
      <c r="D47" s="26">
        <v>0.0</v>
      </c>
      <c r="E47" s="26">
        <v>0.0</v>
      </c>
      <c r="F47" s="26">
        <f t="shared" si="5"/>
        <v>0</v>
      </c>
      <c r="G47" s="36"/>
      <c r="H47" s="37" t="s">
        <v>137</v>
      </c>
      <c r="I47" s="28"/>
    </row>
    <row r="48" ht="15.75" customHeight="1">
      <c r="A48" s="35" t="s">
        <v>26</v>
      </c>
      <c r="B48" s="28"/>
      <c r="C48" s="28"/>
      <c r="D48" s="26">
        <v>0.0</v>
      </c>
      <c r="E48" s="26">
        <v>0.0</v>
      </c>
      <c r="F48" s="26">
        <f t="shared" si="5"/>
        <v>0</v>
      </c>
      <c r="G48" s="36"/>
      <c r="H48" s="37" t="s">
        <v>137</v>
      </c>
      <c r="I48" s="28"/>
    </row>
    <row r="49" ht="15.75" customHeight="1">
      <c r="A49" s="38"/>
      <c r="B49" s="6"/>
      <c r="C49" s="7"/>
      <c r="D49" s="39">
        <f t="shared" ref="D49:F49" si="6">SUM(D40:D48)</f>
        <v>0</v>
      </c>
      <c r="E49" s="39">
        <f t="shared" si="6"/>
        <v>0</v>
      </c>
      <c r="F49" s="39">
        <f t="shared" si="6"/>
        <v>0</v>
      </c>
    </row>
    <row r="50" ht="15.75" customHeight="1"/>
    <row r="51" ht="24.0" customHeight="1">
      <c r="A51" s="5" t="s">
        <v>155</v>
      </c>
      <c r="B51" s="6"/>
      <c r="C51" s="6"/>
      <c r="D51" s="6"/>
      <c r="E51" s="6"/>
      <c r="F51" s="6"/>
      <c r="G51" s="6"/>
      <c r="H51" s="7"/>
    </row>
    <row r="52" ht="30.0" customHeight="1">
      <c r="A52" s="21" t="s">
        <v>81</v>
      </c>
      <c r="B52" s="21" t="s">
        <v>88</v>
      </c>
      <c r="C52" s="21" t="s">
        <v>131</v>
      </c>
      <c r="D52" s="21" t="s">
        <v>82</v>
      </c>
      <c r="E52" s="21" t="s">
        <v>132</v>
      </c>
      <c r="F52" s="21" t="s">
        <v>133</v>
      </c>
      <c r="G52" s="21" t="s">
        <v>134</v>
      </c>
      <c r="H52" s="21" t="s">
        <v>135</v>
      </c>
      <c r="I52" s="21" t="s">
        <v>115</v>
      </c>
    </row>
    <row r="53" ht="15.75" customHeight="1">
      <c r="A53" s="35" t="s">
        <v>28</v>
      </c>
      <c r="B53" s="25" t="s">
        <v>156</v>
      </c>
      <c r="C53" s="28"/>
      <c r="D53" s="33">
        <v>0.0</v>
      </c>
      <c r="E53" s="33">
        <v>0.0</v>
      </c>
      <c r="F53" s="26">
        <f t="shared" ref="F53:F62" si="7">D53-E53</f>
        <v>0</v>
      </c>
      <c r="G53" s="36"/>
      <c r="H53" s="37" t="s">
        <v>137</v>
      </c>
      <c r="I53" s="28"/>
    </row>
    <row r="54" ht="15.75" customHeight="1">
      <c r="A54" s="35" t="s">
        <v>28</v>
      </c>
      <c r="B54" s="25" t="s">
        <v>157</v>
      </c>
      <c r="C54" s="28"/>
      <c r="D54" s="33">
        <v>0.0</v>
      </c>
      <c r="E54" s="33">
        <v>0.0</v>
      </c>
      <c r="F54" s="26">
        <f t="shared" si="7"/>
        <v>0</v>
      </c>
      <c r="G54" s="36"/>
      <c r="H54" s="37" t="s">
        <v>137</v>
      </c>
      <c r="I54" s="28"/>
    </row>
    <row r="55" ht="15.75" customHeight="1">
      <c r="A55" s="35" t="s">
        <v>28</v>
      </c>
      <c r="B55" s="25" t="s">
        <v>158</v>
      </c>
      <c r="C55" s="28"/>
      <c r="D55" s="33">
        <v>0.0</v>
      </c>
      <c r="E55" s="33">
        <v>0.0</v>
      </c>
      <c r="F55" s="26">
        <f t="shared" si="7"/>
        <v>0</v>
      </c>
      <c r="G55" s="36"/>
      <c r="H55" s="37" t="s">
        <v>137</v>
      </c>
      <c r="I55" s="28"/>
    </row>
    <row r="56" ht="15.75" customHeight="1">
      <c r="A56" s="35" t="s">
        <v>28</v>
      </c>
      <c r="B56" s="25" t="s">
        <v>159</v>
      </c>
      <c r="C56" s="28"/>
      <c r="D56" s="33">
        <v>0.0</v>
      </c>
      <c r="E56" s="33">
        <v>0.0</v>
      </c>
      <c r="F56" s="26">
        <f t="shared" si="7"/>
        <v>0</v>
      </c>
      <c r="G56" s="36"/>
      <c r="H56" s="37" t="s">
        <v>137</v>
      </c>
      <c r="I56" s="28"/>
    </row>
    <row r="57" ht="15.75" customHeight="1">
      <c r="A57" s="35" t="s">
        <v>28</v>
      </c>
      <c r="B57" s="25" t="s">
        <v>160</v>
      </c>
      <c r="C57" s="28"/>
      <c r="D57" s="33">
        <v>0.0</v>
      </c>
      <c r="E57" s="33">
        <v>0.0</v>
      </c>
      <c r="F57" s="26">
        <f t="shared" si="7"/>
        <v>0</v>
      </c>
      <c r="G57" s="36"/>
      <c r="H57" s="37" t="s">
        <v>137</v>
      </c>
      <c r="I57" s="28"/>
    </row>
    <row r="58" ht="15.75" customHeight="1">
      <c r="A58" s="35" t="s">
        <v>28</v>
      </c>
      <c r="B58" s="25" t="s">
        <v>161</v>
      </c>
      <c r="C58" s="28"/>
      <c r="D58" s="33">
        <v>0.0</v>
      </c>
      <c r="E58" s="33">
        <v>0.0</v>
      </c>
      <c r="F58" s="26">
        <f t="shared" si="7"/>
        <v>0</v>
      </c>
      <c r="G58" s="36"/>
      <c r="H58" s="37" t="s">
        <v>137</v>
      </c>
      <c r="I58" s="28"/>
    </row>
    <row r="59" ht="15.75" customHeight="1">
      <c r="A59" s="35" t="s">
        <v>28</v>
      </c>
      <c r="B59" s="25" t="s">
        <v>162</v>
      </c>
      <c r="C59" s="28"/>
      <c r="D59" s="33">
        <v>0.0</v>
      </c>
      <c r="E59" s="33">
        <v>0.0</v>
      </c>
      <c r="F59" s="26">
        <f t="shared" si="7"/>
        <v>0</v>
      </c>
      <c r="G59" s="36"/>
      <c r="H59" s="37" t="s">
        <v>137</v>
      </c>
      <c r="I59" s="28"/>
    </row>
    <row r="60" ht="15.75" customHeight="1">
      <c r="A60" s="35" t="s">
        <v>28</v>
      </c>
      <c r="B60" s="25" t="s">
        <v>142</v>
      </c>
      <c r="C60" s="28"/>
      <c r="D60" s="33">
        <v>0.0</v>
      </c>
      <c r="E60" s="33">
        <v>0.0</v>
      </c>
      <c r="F60" s="26">
        <f t="shared" si="7"/>
        <v>0</v>
      </c>
      <c r="G60" s="36"/>
      <c r="H60" s="37" t="s">
        <v>137</v>
      </c>
      <c r="I60" s="28"/>
    </row>
    <row r="61" ht="15.75" customHeight="1">
      <c r="A61" s="35" t="s">
        <v>28</v>
      </c>
      <c r="B61" s="28"/>
      <c r="C61" s="28"/>
      <c r="D61" s="26">
        <v>0.0</v>
      </c>
      <c r="E61" s="26">
        <v>0.0</v>
      </c>
      <c r="F61" s="26">
        <f t="shared" si="7"/>
        <v>0</v>
      </c>
      <c r="G61" s="36"/>
      <c r="H61" s="37" t="s">
        <v>137</v>
      </c>
      <c r="I61" s="28"/>
    </row>
    <row r="62" ht="15.75" customHeight="1">
      <c r="A62" s="35" t="s">
        <v>28</v>
      </c>
      <c r="B62" s="28"/>
      <c r="C62" s="28"/>
      <c r="D62" s="26">
        <v>0.0</v>
      </c>
      <c r="E62" s="26">
        <v>0.0</v>
      </c>
      <c r="F62" s="26">
        <f t="shared" si="7"/>
        <v>0</v>
      </c>
      <c r="G62" s="36"/>
      <c r="H62" s="37" t="s">
        <v>137</v>
      </c>
      <c r="I62" s="28"/>
    </row>
    <row r="63" ht="15.75" customHeight="1">
      <c r="A63" s="38"/>
      <c r="B63" s="6"/>
      <c r="C63" s="7"/>
      <c r="D63" s="39">
        <f t="shared" ref="D63:F63" si="8">SUM(D53:D62)</f>
        <v>0</v>
      </c>
      <c r="E63" s="39">
        <f t="shared" si="8"/>
        <v>0</v>
      </c>
      <c r="F63" s="39">
        <f t="shared" si="8"/>
        <v>0</v>
      </c>
    </row>
    <row r="64" ht="15.75" customHeight="1"/>
    <row r="65" ht="24.0" customHeight="1">
      <c r="A65" s="5" t="s">
        <v>163</v>
      </c>
      <c r="B65" s="6"/>
      <c r="C65" s="6"/>
      <c r="D65" s="6"/>
      <c r="E65" s="6"/>
      <c r="F65" s="6"/>
      <c r="G65" s="6"/>
      <c r="H65" s="7"/>
    </row>
    <row r="66" ht="30.0" customHeight="1">
      <c r="A66" s="21" t="s">
        <v>81</v>
      </c>
      <c r="B66" s="21" t="s">
        <v>88</v>
      </c>
      <c r="C66" s="21" t="s">
        <v>131</v>
      </c>
      <c r="D66" s="21" t="s">
        <v>82</v>
      </c>
      <c r="E66" s="21" t="s">
        <v>132</v>
      </c>
      <c r="F66" s="21" t="s">
        <v>133</v>
      </c>
      <c r="G66" s="21" t="s">
        <v>134</v>
      </c>
      <c r="H66" s="21" t="s">
        <v>135</v>
      </c>
      <c r="I66" s="21" t="s">
        <v>115</v>
      </c>
    </row>
    <row r="67" ht="15.75" customHeight="1">
      <c r="A67" s="35" t="s">
        <v>30</v>
      </c>
      <c r="B67" s="25" t="s">
        <v>164</v>
      </c>
      <c r="C67" s="28"/>
      <c r="D67" s="33">
        <v>0.0</v>
      </c>
      <c r="E67" s="33">
        <v>0.0</v>
      </c>
      <c r="F67" s="26">
        <f t="shared" ref="F67:F74" si="9">D67-E67</f>
        <v>0</v>
      </c>
      <c r="G67" s="36"/>
      <c r="H67" s="37" t="s">
        <v>137</v>
      </c>
      <c r="I67" s="28"/>
    </row>
    <row r="68" ht="15.75" customHeight="1">
      <c r="A68" s="35" t="s">
        <v>30</v>
      </c>
      <c r="B68" s="25" t="s">
        <v>165</v>
      </c>
      <c r="C68" s="28"/>
      <c r="D68" s="33">
        <v>0.0</v>
      </c>
      <c r="E68" s="33">
        <v>0.0</v>
      </c>
      <c r="F68" s="26">
        <f t="shared" si="9"/>
        <v>0</v>
      </c>
      <c r="G68" s="36"/>
      <c r="H68" s="37" t="s">
        <v>137</v>
      </c>
      <c r="I68" s="28"/>
    </row>
    <row r="69" ht="15.75" customHeight="1">
      <c r="A69" s="35" t="s">
        <v>30</v>
      </c>
      <c r="B69" s="25" t="s">
        <v>166</v>
      </c>
      <c r="C69" s="28"/>
      <c r="D69" s="33">
        <v>0.0</v>
      </c>
      <c r="E69" s="33">
        <v>0.0</v>
      </c>
      <c r="F69" s="26">
        <f t="shared" si="9"/>
        <v>0</v>
      </c>
      <c r="G69" s="36"/>
      <c r="H69" s="37" t="s">
        <v>137</v>
      </c>
      <c r="I69" s="28"/>
    </row>
    <row r="70" ht="15.75" customHeight="1">
      <c r="A70" s="35" t="s">
        <v>30</v>
      </c>
      <c r="B70" s="25" t="s">
        <v>167</v>
      </c>
      <c r="C70" s="28"/>
      <c r="D70" s="33">
        <v>0.0</v>
      </c>
      <c r="E70" s="33">
        <v>0.0</v>
      </c>
      <c r="F70" s="26">
        <f t="shared" si="9"/>
        <v>0</v>
      </c>
      <c r="G70" s="36"/>
      <c r="H70" s="37" t="s">
        <v>137</v>
      </c>
      <c r="I70" s="28"/>
    </row>
    <row r="71" ht="15.75" customHeight="1">
      <c r="A71" s="35" t="s">
        <v>30</v>
      </c>
      <c r="B71" s="25" t="s">
        <v>168</v>
      </c>
      <c r="C71" s="28"/>
      <c r="D71" s="33">
        <v>0.0</v>
      </c>
      <c r="E71" s="33">
        <v>0.0</v>
      </c>
      <c r="F71" s="26">
        <f t="shared" si="9"/>
        <v>0</v>
      </c>
      <c r="G71" s="36"/>
      <c r="H71" s="37" t="s">
        <v>137</v>
      </c>
      <c r="I71" s="28"/>
    </row>
    <row r="72" ht="15.75" customHeight="1">
      <c r="A72" s="35" t="s">
        <v>30</v>
      </c>
      <c r="B72" s="25" t="s">
        <v>142</v>
      </c>
      <c r="C72" s="28"/>
      <c r="D72" s="33">
        <v>0.0</v>
      </c>
      <c r="E72" s="33">
        <v>0.0</v>
      </c>
      <c r="F72" s="26">
        <f t="shared" si="9"/>
        <v>0</v>
      </c>
      <c r="G72" s="36"/>
      <c r="H72" s="37" t="s">
        <v>137</v>
      </c>
      <c r="I72" s="28"/>
    </row>
    <row r="73" ht="15.75" customHeight="1">
      <c r="A73" s="35" t="s">
        <v>30</v>
      </c>
      <c r="B73" s="28"/>
      <c r="C73" s="28"/>
      <c r="D73" s="26">
        <v>0.0</v>
      </c>
      <c r="E73" s="26">
        <v>0.0</v>
      </c>
      <c r="F73" s="26">
        <f t="shared" si="9"/>
        <v>0</v>
      </c>
      <c r="G73" s="36"/>
      <c r="H73" s="37" t="s">
        <v>137</v>
      </c>
      <c r="I73" s="28"/>
    </row>
    <row r="74" ht="15.75" customHeight="1">
      <c r="A74" s="35" t="s">
        <v>30</v>
      </c>
      <c r="B74" s="28"/>
      <c r="C74" s="28"/>
      <c r="D74" s="26">
        <v>0.0</v>
      </c>
      <c r="E74" s="26">
        <v>0.0</v>
      </c>
      <c r="F74" s="26">
        <f t="shared" si="9"/>
        <v>0</v>
      </c>
      <c r="G74" s="36"/>
      <c r="H74" s="37" t="s">
        <v>137</v>
      </c>
      <c r="I74" s="28"/>
    </row>
    <row r="75" ht="15.75" customHeight="1">
      <c r="A75" s="38"/>
      <c r="B75" s="6"/>
      <c r="C75" s="7"/>
      <c r="D75" s="39">
        <f t="shared" ref="D75:F75" si="10">SUM(D67:D74)</f>
        <v>0</v>
      </c>
      <c r="E75" s="39">
        <f t="shared" si="10"/>
        <v>0</v>
      </c>
      <c r="F75" s="39">
        <f t="shared" si="10"/>
        <v>0</v>
      </c>
    </row>
    <row r="76" ht="15.75" customHeight="1"/>
    <row r="77" ht="24.0" customHeight="1">
      <c r="A77" s="5" t="s">
        <v>169</v>
      </c>
      <c r="B77" s="6"/>
      <c r="C77" s="6"/>
      <c r="D77" s="6"/>
      <c r="E77" s="6"/>
      <c r="F77" s="6"/>
      <c r="G77" s="6"/>
      <c r="H77" s="7"/>
    </row>
    <row r="78" ht="30.0" customHeight="1">
      <c r="A78" s="21" t="s">
        <v>81</v>
      </c>
      <c r="B78" s="21" t="s">
        <v>88</v>
      </c>
      <c r="C78" s="21" t="s">
        <v>131</v>
      </c>
      <c r="D78" s="21" t="s">
        <v>82</v>
      </c>
      <c r="E78" s="21" t="s">
        <v>132</v>
      </c>
      <c r="F78" s="21" t="s">
        <v>133</v>
      </c>
      <c r="G78" s="21" t="s">
        <v>134</v>
      </c>
      <c r="H78" s="21" t="s">
        <v>135</v>
      </c>
      <c r="I78" s="21" t="s">
        <v>115</v>
      </c>
    </row>
    <row r="79" ht="15.75" customHeight="1">
      <c r="A79" s="35" t="s">
        <v>83</v>
      </c>
      <c r="B79" s="25" t="s">
        <v>170</v>
      </c>
      <c r="C79" s="28"/>
      <c r="D79" s="33">
        <v>0.0</v>
      </c>
      <c r="E79" s="33">
        <v>0.0</v>
      </c>
      <c r="F79" s="26">
        <f t="shared" ref="F79:F86" si="11">D79-E79</f>
        <v>0</v>
      </c>
      <c r="G79" s="36"/>
      <c r="H79" s="37" t="s">
        <v>137</v>
      </c>
      <c r="I79" s="28"/>
    </row>
    <row r="80" ht="15.75" customHeight="1">
      <c r="A80" s="35" t="s">
        <v>83</v>
      </c>
      <c r="B80" s="25" t="s">
        <v>171</v>
      </c>
      <c r="C80" s="28"/>
      <c r="D80" s="33">
        <v>0.0</v>
      </c>
      <c r="E80" s="33">
        <v>0.0</v>
      </c>
      <c r="F80" s="26">
        <f t="shared" si="11"/>
        <v>0</v>
      </c>
      <c r="G80" s="36"/>
      <c r="H80" s="37" t="s">
        <v>137</v>
      </c>
      <c r="I80" s="28"/>
    </row>
    <row r="81" ht="15.75" customHeight="1">
      <c r="A81" s="35" t="s">
        <v>83</v>
      </c>
      <c r="B81" s="25" t="s">
        <v>172</v>
      </c>
      <c r="C81" s="28"/>
      <c r="D81" s="33">
        <v>0.0</v>
      </c>
      <c r="E81" s="33">
        <v>0.0</v>
      </c>
      <c r="F81" s="26">
        <f t="shared" si="11"/>
        <v>0</v>
      </c>
      <c r="G81" s="36"/>
      <c r="H81" s="37" t="s">
        <v>137</v>
      </c>
      <c r="I81" s="28"/>
    </row>
    <row r="82" ht="15.75" customHeight="1">
      <c r="A82" s="35" t="s">
        <v>83</v>
      </c>
      <c r="B82" s="25" t="s">
        <v>173</v>
      </c>
      <c r="C82" s="28"/>
      <c r="D82" s="33">
        <v>0.0</v>
      </c>
      <c r="E82" s="33">
        <v>0.0</v>
      </c>
      <c r="F82" s="26">
        <f t="shared" si="11"/>
        <v>0</v>
      </c>
      <c r="G82" s="36"/>
      <c r="H82" s="37" t="s">
        <v>137</v>
      </c>
      <c r="I82" s="28"/>
    </row>
    <row r="83" ht="15.75" customHeight="1">
      <c r="A83" s="35" t="s">
        <v>83</v>
      </c>
      <c r="B83" s="25" t="s">
        <v>174</v>
      </c>
      <c r="C83" s="28"/>
      <c r="D83" s="33">
        <v>0.0</v>
      </c>
      <c r="E83" s="33">
        <v>0.0</v>
      </c>
      <c r="F83" s="26">
        <f t="shared" si="11"/>
        <v>0</v>
      </c>
      <c r="G83" s="36"/>
      <c r="H83" s="37" t="s">
        <v>137</v>
      </c>
      <c r="I83" s="28"/>
    </row>
    <row r="84" ht="15.75" customHeight="1">
      <c r="A84" s="35" t="s">
        <v>83</v>
      </c>
      <c r="B84" s="25" t="s">
        <v>142</v>
      </c>
      <c r="C84" s="28"/>
      <c r="D84" s="33">
        <v>0.0</v>
      </c>
      <c r="E84" s="33">
        <v>0.0</v>
      </c>
      <c r="F84" s="26">
        <f t="shared" si="11"/>
        <v>0</v>
      </c>
      <c r="G84" s="36"/>
      <c r="H84" s="37" t="s">
        <v>137</v>
      </c>
      <c r="I84" s="28"/>
    </row>
    <row r="85" ht="15.75" customHeight="1">
      <c r="A85" s="35" t="s">
        <v>83</v>
      </c>
      <c r="B85" s="28"/>
      <c r="C85" s="28"/>
      <c r="D85" s="26">
        <v>0.0</v>
      </c>
      <c r="E85" s="26">
        <v>0.0</v>
      </c>
      <c r="F85" s="26">
        <f t="shared" si="11"/>
        <v>0</v>
      </c>
      <c r="G85" s="36"/>
      <c r="H85" s="37" t="s">
        <v>137</v>
      </c>
      <c r="I85" s="28"/>
    </row>
    <row r="86" ht="15.75" customHeight="1">
      <c r="A86" s="35" t="s">
        <v>83</v>
      </c>
      <c r="B86" s="28"/>
      <c r="C86" s="28"/>
      <c r="D86" s="26">
        <v>0.0</v>
      </c>
      <c r="E86" s="26">
        <v>0.0</v>
      </c>
      <c r="F86" s="26">
        <f t="shared" si="11"/>
        <v>0</v>
      </c>
      <c r="G86" s="36"/>
      <c r="H86" s="37" t="s">
        <v>137</v>
      </c>
      <c r="I86" s="28"/>
    </row>
    <row r="87" ht="15.75" customHeight="1">
      <c r="A87" s="38"/>
      <c r="B87" s="6"/>
      <c r="C87" s="7"/>
      <c r="D87" s="39">
        <f t="shared" ref="D87:F87" si="12">SUM(D79:D86)</f>
        <v>0</v>
      </c>
      <c r="E87" s="39">
        <f t="shared" si="12"/>
        <v>0</v>
      </c>
      <c r="F87" s="39">
        <f t="shared" si="12"/>
        <v>0</v>
      </c>
    </row>
    <row r="88" ht="15.75" customHeight="1"/>
    <row r="89" ht="24.0" customHeight="1">
      <c r="A89" s="5" t="s">
        <v>175</v>
      </c>
      <c r="B89" s="6"/>
      <c r="C89" s="6"/>
      <c r="D89" s="6"/>
      <c r="E89" s="6"/>
      <c r="F89" s="6"/>
      <c r="G89" s="6"/>
      <c r="H89" s="7"/>
    </row>
    <row r="90" ht="30.0" customHeight="1">
      <c r="A90" s="21" t="s">
        <v>81</v>
      </c>
      <c r="B90" s="21" t="s">
        <v>88</v>
      </c>
      <c r="C90" s="21" t="s">
        <v>131</v>
      </c>
      <c r="D90" s="21" t="s">
        <v>82</v>
      </c>
      <c r="E90" s="21" t="s">
        <v>132</v>
      </c>
      <c r="F90" s="21" t="s">
        <v>133</v>
      </c>
      <c r="G90" s="21" t="s">
        <v>134</v>
      </c>
      <c r="H90" s="21" t="s">
        <v>135</v>
      </c>
      <c r="I90" s="21" t="s">
        <v>115</v>
      </c>
    </row>
    <row r="91" ht="15.75" customHeight="1">
      <c r="A91" s="35" t="s">
        <v>84</v>
      </c>
      <c r="B91" s="25" t="s">
        <v>176</v>
      </c>
      <c r="C91" s="28"/>
      <c r="D91" s="33">
        <v>0.0</v>
      </c>
      <c r="E91" s="33">
        <v>0.0</v>
      </c>
      <c r="F91" s="26">
        <f t="shared" ref="F91:F98" si="13">D91-E91</f>
        <v>0</v>
      </c>
      <c r="G91" s="36"/>
      <c r="H91" s="37" t="s">
        <v>137</v>
      </c>
      <c r="I91" s="28"/>
    </row>
    <row r="92" ht="15.75" customHeight="1">
      <c r="A92" s="35" t="s">
        <v>84</v>
      </c>
      <c r="B92" s="25" t="s">
        <v>177</v>
      </c>
      <c r="C92" s="28"/>
      <c r="D92" s="33">
        <v>0.0</v>
      </c>
      <c r="E92" s="33">
        <v>0.0</v>
      </c>
      <c r="F92" s="26">
        <f t="shared" si="13"/>
        <v>0</v>
      </c>
      <c r="G92" s="36"/>
      <c r="H92" s="37" t="s">
        <v>137</v>
      </c>
      <c r="I92" s="28"/>
    </row>
    <row r="93" ht="15.75" customHeight="1">
      <c r="A93" s="35" t="s">
        <v>84</v>
      </c>
      <c r="B93" s="25" t="s">
        <v>125</v>
      </c>
      <c r="C93" s="28"/>
      <c r="D93" s="33">
        <v>0.0</v>
      </c>
      <c r="E93" s="33">
        <v>0.0</v>
      </c>
      <c r="F93" s="26">
        <f t="shared" si="13"/>
        <v>0</v>
      </c>
      <c r="G93" s="36"/>
      <c r="H93" s="37" t="s">
        <v>137</v>
      </c>
      <c r="I93" s="28"/>
    </row>
    <row r="94" ht="15.75" customHeight="1">
      <c r="A94" s="35" t="s">
        <v>84</v>
      </c>
      <c r="B94" s="25" t="s">
        <v>178</v>
      </c>
      <c r="C94" s="28"/>
      <c r="D94" s="33">
        <v>0.0</v>
      </c>
      <c r="E94" s="33">
        <v>0.0</v>
      </c>
      <c r="F94" s="26">
        <f t="shared" si="13"/>
        <v>0</v>
      </c>
      <c r="G94" s="36"/>
      <c r="H94" s="37" t="s">
        <v>137</v>
      </c>
      <c r="I94" s="28"/>
    </row>
    <row r="95" ht="15.75" customHeight="1">
      <c r="A95" s="35" t="s">
        <v>84</v>
      </c>
      <c r="B95" s="25" t="s">
        <v>179</v>
      </c>
      <c r="C95" s="28"/>
      <c r="D95" s="33">
        <v>0.0</v>
      </c>
      <c r="E95" s="33">
        <v>0.0</v>
      </c>
      <c r="F95" s="26">
        <f t="shared" si="13"/>
        <v>0</v>
      </c>
      <c r="G95" s="36"/>
      <c r="H95" s="37" t="s">
        <v>137</v>
      </c>
      <c r="I95" s="28"/>
    </row>
    <row r="96" ht="15.75" customHeight="1">
      <c r="A96" s="35" t="s">
        <v>84</v>
      </c>
      <c r="B96" s="25" t="s">
        <v>142</v>
      </c>
      <c r="C96" s="28"/>
      <c r="D96" s="33">
        <v>0.0</v>
      </c>
      <c r="E96" s="33">
        <v>0.0</v>
      </c>
      <c r="F96" s="26">
        <f t="shared" si="13"/>
        <v>0</v>
      </c>
      <c r="G96" s="36"/>
      <c r="H96" s="37" t="s">
        <v>137</v>
      </c>
      <c r="I96" s="28"/>
    </row>
    <row r="97" ht="15.75" customHeight="1">
      <c r="A97" s="35" t="s">
        <v>84</v>
      </c>
      <c r="B97" s="28"/>
      <c r="C97" s="28"/>
      <c r="D97" s="26">
        <v>0.0</v>
      </c>
      <c r="E97" s="26">
        <v>0.0</v>
      </c>
      <c r="F97" s="26">
        <f t="shared" si="13"/>
        <v>0</v>
      </c>
      <c r="G97" s="36"/>
      <c r="H97" s="37" t="s">
        <v>137</v>
      </c>
      <c r="I97" s="28"/>
    </row>
    <row r="98" ht="15.75" customHeight="1">
      <c r="A98" s="35" t="s">
        <v>84</v>
      </c>
      <c r="B98" s="28"/>
      <c r="C98" s="28"/>
      <c r="D98" s="26">
        <v>0.0</v>
      </c>
      <c r="E98" s="26">
        <v>0.0</v>
      </c>
      <c r="F98" s="26">
        <f t="shared" si="13"/>
        <v>0</v>
      </c>
      <c r="G98" s="36"/>
      <c r="H98" s="37" t="s">
        <v>137</v>
      </c>
      <c r="I98" s="28"/>
    </row>
    <row r="99" ht="15.75" customHeight="1">
      <c r="A99" s="38"/>
      <c r="B99" s="6"/>
      <c r="C99" s="7"/>
      <c r="D99" s="39">
        <f t="shared" ref="D99:F99" si="14">SUM(D91:D98)</f>
        <v>0</v>
      </c>
      <c r="E99" s="39">
        <f t="shared" si="14"/>
        <v>0</v>
      </c>
      <c r="F99" s="39">
        <f t="shared" si="14"/>
        <v>0</v>
      </c>
    </row>
    <row r="100" ht="15.75" customHeight="1"/>
    <row r="101" ht="24.0" customHeight="1">
      <c r="A101" s="5" t="s">
        <v>180</v>
      </c>
      <c r="B101" s="6"/>
      <c r="C101" s="6"/>
      <c r="D101" s="6"/>
      <c r="E101" s="6"/>
      <c r="F101" s="6"/>
      <c r="G101" s="6"/>
      <c r="H101" s="7"/>
    </row>
    <row r="102" ht="30.0" customHeight="1">
      <c r="A102" s="21" t="s">
        <v>81</v>
      </c>
      <c r="B102" s="21" t="s">
        <v>88</v>
      </c>
      <c r="C102" s="21" t="s">
        <v>131</v>
      </c>
      <c r="D102" s="21" t="s">
        <v>82</v>
      </c>
      <c r="E102" s="21" t="s">
        <v>132</v>
      </c>
      <c r="F102" s="21" t="s">
        <v>133</v>
      </c>
      <c r="G102" s="21" t="s">
        <v>134</v>
      </c>
      <c r="H102" s="21" t="s">
        <v>135</v>
      </c>
      <c r="I102" s="21" t="s">
        <v>115</v>
      </c>
    </row>
    <row r="103" ht="15.75" customHeight="1">
      <c r="A103" s="35" t="s">
        <v>85</v>
      </c>
      <c r="B103" s="25" t="s">
        <v>181</v>
      </c>
      <c r="C103" s="28"/>
      <c r="D103" s="33">
        <v>0.0</v>
      </c>
      <c r="E103" s="33">
        <v>0.0</v>
      </c>
      <c r="F103" s="26">
        <f t="shared" ref="F103:F109" si="15">D103-E103</f>
        <v>0</v>
      </c>
      <c r="G103" s="36"/>
      <c r="H103" s="37" t="s">
        <v>137</v>
      </c>
      <c r="I103" s="28"/>
    </row>
    <row r="104" ht="15.75" customHeight="1">
      <c r="A104" s="35" t="s">
        <v>85</v>
      </c>
      <c r="B104" s="25" t="s">
        <v>182</v>
      </c>
      <c r="C104" s="28"/>
      <c r="D104" s="33">
        <v>0.0</v>
      </c>
      <c r="E104" s="33">
        <v>0.0</v>
      </c>
      <c r="F104" s="26">
        <f t="shared" si="15"/>
        <v>0</v>
      </c>
      <c r="G104" s="36"/>
      <c r="H104" s="37" t="s">
        <v>137</v>
      </c>
      <c r="I104" s="28"/>
    </row>
    <row r="105" ht="15.75" customHeight="1">
      <c r="A105" s="35" t="s">
        <v>85</v>
      </c>
      <c r="B105" s="25" t="s">
        <v>183</v>
      </c>
      <c r="C105" s="28"/>
      <c r="D105" s="33">
        <v>0.0</v>
      </c>
      <c r="E105" s="33">
        <v>0.0</v>
      </c>
      <c r="F105" s="26">
        <f t="shared" si="15"/>
        <v>0</v>
      </c>
      <c r="G105" s="36"/>
      <c r="H105" s="37" t="s">
        <v>137</v>
      </c>
      <c r="I105" s="28"/>
    </row>
    <row r="106" ht="15.75" customHeight="1">
      <c r="A106" s="35" t="s">
        <v>85</v>
      </c>
      <c r="B106" s="25" t="s">
        <v>184</v>
      </c>
      <c r="C106" s="28"/>
      <c r="D106" s="33">
        <v>0.0</v>
      </c>
      <c r="E106" s="33">
        <v>0.0</v>
      </c>
      <c r="F106" s="26">
        <f t="shared" si="15"/>
        <v>0</v>
      </c>
      <c r="G106" s="36"/>
      <c r="H106" s="37" t="s">
        <v>137</v>
      </c>
      <c r="I106" s="28"/>
    </row>
    <row r="107" ht="15.75" customHeight="1">
      <c r="A107" s="35" t="s">
        <v>85</v>
      </c>
      <c r="B107" s="25" t="s">
        <v>142</v>
      </c>
      <c r="C107" s="28"/>
      <c r="D107" s="33">
        <v>0.0</v>
      </c>
      <c r="E107" s="33">
        <v>0.0</v>
      </c>
      <c r="F107" s="26">
        <f t="shared" si="15"/>
        <v>0</v>
      </c>
      <c r="G107" s="36"/>
      <c r="H107" s="37" t="s">
        <v>137</v>
      </c>
      <c r="I107" s="28"/>
    </row>
    <row r="108" ht="15.75" customHeight="1">
      <c r="A108" s="35" t="s">
        <v>85</v>
      </c>
      <c r="B108" s="28"/>
      <c r="C108" s="28"/>
      <c r="D108" s="26">
        <v>0.0</v>
      </c>
      <c r="E108" s="26">
        <v>0.0</v>
      </c>
      <c r="F108" s="26">
        <f t="shared" si="15"/>
        <v>0</v>
      </c>
      <c r="G108" s="36"/>
      <c r="H108" s="37" t="s">
        <v>137</v>
      </c>
      <c r="I108" s="28"/>
    </row>
    <row r="109" ht="15.75" customHeight="1">
      <c r="A109" s="35" t="s">
        <v>85</v>
      </c>
      <c r="B109" s="28"/>
      <c r="C109" s="28"/>
      <c r="D109" s="26">
        <v>0.0</v>
      </c>
      <c r="E109" s="26">
        <v>0.0</v>
      </c>
      <c r="F109" s="26">
        <f t="shared" si="15"/>
        <v>0</v>
      </c>
      <c r="G109" s="36"/>
      <c r="H109" s="37" t="s">
        <v>137</v>
      </c>
      <c r="I109" s="28"/>
    </row>
    <row r="110" ht="15.75" customHeight="1">
      <c r="A110" s="38"/>
      <c r="B110" s="6"/>
      <c r="C110" s="7"/>
      <c r="D110" s="39">
        <f t="shared" ref="D110:F110" si="16">SUM(D103:D109)</f>
        <v>0</v>
      </c>
      <c r="E110" s="39">
        <f t="shared" si="16"/>
        <v>0</v>
      </c>
      <c r="F110" s="39">
        <f t="shared" si="16"/>
        <v>0</v>
      </c>
    </row>
    <row r="111" ht="15.75" customHeight="1"/>
    <row r="112" ht="24.0" customHeight="1">
      <c r="A112" s="11" t="s">
        <v>185</v>
      </c>
      <c r="B112" s="6"/>
      <c r="C112" s="6"/>
      <c r="D112" s="6"/>
      <c r="E112" s="6"/>
      <c r="F112" s="6"/>
      <c r="G112" s="6"/>
      <c r="H112" s="7"/>
    </row>
    <row r="113" ht="30.0" customHeight="1">
      <c r="A113" s="21" t="s">
        <v>81</v>
      </c>
      <c r="B113" s="21" t="s">
        <v>88</v>
      </c>
      <c r="C113" s="21" t="s">
        <v>131</v>
      </c>
      <c r="D113" s="21" t="s">
        <v>82</v>
      </c>
      <c r="E113" s="21" t="s">
        <v>132</v>
      </c>
      <c r="F113" s="21" t="s">
        <v>133</v>
      </c>
      <c r="G113" s="21" t="s">
        <v>134</v>
      </c>
      <c r="H113" s="21" t="s">
        <v>135</v>
      </c>
      <c r="I113" s="21" t="s">
        <v>115</v>
      </c>
    </row>
    <row r="114" ht="15.75" customHeight="1">
      <c r="A114" s="35" t="s">
        <v>86</v>
      </c>
      <c r="B114" s="25" t="s">
        <v>129</v>
      </c>
      <c r="C114" s="28"/>
      <c r="D114" s="33">
        <v>0.0</v>
      </c>
      <c r="E114" s="33">
        <v>0.0</v>
      </c>
      <c r="F114" s="26">
        <f t="shared" ref="F114:F116" si="17">D114-E114</f>
        <v>0</v>
      </c>
      <c r="G114" s="36"/>
      <c r="H114" s="37" t="s">
        <v>137</v>
      </c>
      <c r="I114" s="28"/>
    </row>
    <row r="115" ht="15.75" customHeight="1">
      <c r="A115" s="35" t="s">
        <v>86</v>
      </c>
      <c r="B115" s="28"/>
      <c r="C115" s="28"/>
      <c r="D115" s="26">
        <v>0.0</v>
      </c>
      <c r="E115" s="26">
        <v>0.0</v>
      </c>
      <c r="F115" s="26">
        <f t="shared" si="17"/>
        <v>0</v>
      </c>
      <c r="G115" s="36"/>
      <c r="H115" s="37" t="s">
        <v>137</v>
      </c>
      <c r="I115" s="28"/>
    </row>
    <row r="116" ht="15.75" customHeight="1">
      <c r="A116" s="35" t="s">
        <v>86</v>
      </c>
      <c r="B116" s="28"/>
      <c r="C116" s="28"/>
      <c r="D116" s="26">
        <v>0.0</v>
      </c>
      <c r="E116" s="26">
        <v>0.0</v>
      </c>
      <c r="F116" s="26">
        <f t="shared" si="17"/>
        <v>0</v>
      </c>
      <c r="G116" s="36"/>
      <c r="H116" s="37" t="s">
        <v>137</v>
      </c>
      <c r="I116" s="28"/>
    </row>
    <row r="117" ht="15.75" customHeight="1">
      <c r="A117" s="38"/>
      <c r="B117" s="6"/>
      <c r="C117" s="7"/>
      <c r="D117" s="39">
        <f t="shared" ref="D117:F117" si="18">SUM(D114:D116)</f>
        <v>0</v>
      </c>
      <c r="E117" s="39">
        <f t="shared" si="18"/>
        <v>0</v>
      </c>
      <c r="F117" s="39">
        <f t="shared" si="18"/>
        <v>0</v>
      </c>
    </row>
    <row r="118" ht="15.75" customHeight="1"/>
    <row r="119" ht="24.0" customHeight="1">
      <c r="A119" s="5" t="s">
        <v>186</v>
      </c>
      <c r="B119" s="6"/>
      <c r="C119" s="6"/>
      <c r="D119" s="6"/>
      <c r="E119" s="6"/>
      <c r="F119" s="6"/>
      <c r="G119" s="6"/>
      <c r="H119" s="7"/>
    </row>
    <row r="120" ht="30.0" customHeight="1">
      <c r="A120" s="21" t="s">
        <v>117</v>
      </c>
      <c r="B120" s="21" t="s">
        <v>187</v>
      </c>
      <c r="C120" s="21"/>
      <c r="D120" s="21"/>
      <c r="E120" s="21"/>
      <c r="F120" s="21"/>
      <c r="G120" s="21"/>
      <c r="H120" s="21"/>
      <c r="I120" s="21"/>
    </row>
    <row r="121" ht="15.75" customHeight="1">
      <c r="A121" s="18" t="s">
        <v>188</v>
      </c>
      <c r="B121" s="40">
        <f>D24+D36+D49+D63+D75+D87+D99+D110+D117</f>
        <v>0</v>
      </c>
    </row>
    <row r="122" ht="15.75" customHeight="1">
      <c r="A122" s="18" t="s">
        <v>70</v>
      </c>
      <c r="B122" s="40">
        <f>E24+E36+E49+E63+E75+E87+E99+E110+E117</f>
        <v>0</v>
      </c>
    </row>
    <row r="123" ht="15.75" customHeight="1">
      <c r="A123" s="18" t="s">
        <v>71</v>
      </c>
      <c r="B123" s="40">
        <f>F24+F36+F49+F63+F75+F87+F99+F110+F117</f>
        <v>0</v>
      </c>
    </row>
    <row r="124" ht="15.75" customHeight="1">
      <c r="A124" s="18" t="s">
        <v>68</v>
      </c>
      <c r="B124" s="40">
        <f>F7</f>
        <v>0</v>
      </c>
    </row>
    <row r="125" ht="15.75" customHeight="1">
      <c r="A125" s="18" t="s">
        <v>129</v>
      </c>
      <c r="B125" s="40">
        <f>B8</f>
        <v>0</v>
      </c>
    </row>
    <row r="126" ht="15.75" customHeight="1">
      <c r="A126" s="18" t="s">
        <v>189</v>
      </c>
      <c r="B126" s="40">
        <f>F7-D24+D36+D49+D63+D75+D87+D99+D110+D117</f>
        <v>0</v>
      </c>
    </row>
    <row r="127" ht="15.75" customHeight="1"/>
    <row r="128" ht="15.75" customHeight="1">
      <c r="A128" s="12" t="s">
        <v>59</v>
      </c>
    </row>
    <row r="129" ht="15.0" customHeight="1">
      <c r="A129" s="13" t="s">
        <v>190</v>
      </c>
    </row>
    <row r="130" ht="15.75" customHeight="1"/>
    <row r="131" ht="15.75" customHeight="1"/>
    <row r="132" ht="15.75" customHeight="1">
      <c r="A132" s="14" t="s">
        <v>61</v>
      </c>
    </row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2:I2"/>
    <mergeCell ref="A3:I3"/>
    <mergeCell ref="A4:I4"/>
    <mergeCell ref="A6:I6"/>
    <mergeCell ref="A13:H13"/>
    <mergeCell ref="A24:C24"/>
    <mergeCell ref="A26:H26"/>
    <mergeCell ref="A36:C36"/>
    <mergeCell ref="A38:H38"/>
    <mergeCell ref="A49:C49"/>
    <mergeCell ref="A51:H51"/>
    <mergeCell ref="A63:C63"/>
    <mergeCell ref="A65:H65"/>
    <mergeCell ref="A77:H77"/>
    <mergeCell ref="A117:C117"/>
    <mergeCell ref="A119:H119"/>
    <mergeCell ref="A128:I128"/>
    <mergeCell ref="A129:I130"/>
    <mergeCell ref="A132:I132"/>
    <mergeCell ref="A75:C75"/>
    <mergeCell ref="A87:C87"/>
    <mergeCell ref="A89:H89"/>
    <mergeCell ref="A99:C99"/>
    <mergeCell ref="A101:H101"/>
    <mergeCell ref="A110:C110"/>
    <mergeCell ref="A112:H112"/>
  </mergeCells>
  <conditionalFormatting sqref="F11">
    <cfRule type="cellIs" dxfId="0" priority="1" operator="lessThan">
      <formula>0</formula>
    </cfRule>
  </conditionalFormatting>
  <conditionalFormatting sqref="B126">
    <cfRule type="cellIs" dxfId="0" priority="2" operator="lessThan">
      <formula>0</formula>
    </cfRule>
  </conditionalFormatting>
  <dataValidations>
    <dataValidation type="list" allowBlank="1" sqref="H15:H23 H28:H35 H40:H48 H53:H62 H67:H74 H79:H86 H91:H98 H103:H109 H114:H116">
      <formula1>Lists!$D$2:$D$3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2.0"/>
    <col customWidth="1" min="2" max="2" width="14.0"/>
    <col customWidth="1" min="3" max="3" width="10.0"/>
    <col customWidth="1" min="4" max="5" width="14.0"/>
    <col customWidth="1" min="6" max="7" width="16.0"/>
    <col customWidth="1" min="8" max="8" width="10.0"/>
    <col customWidth="1" min="9" max="10" width="14.0"/>
    <col customWidth="1" min="11" max="11" width="10.0"/>
    <col customWidth="1" min="12" max="12" width="18.0"/>
    <col customWidth="1" min="13" max="13" width="12.0"/>
    <col customWidth="1" min="14" max="14" width="26.0"/>
    <col customWidth="1" min="15" max="26" width="8.71"/>
  </cols>
  <sheetData>
    <row r="2">
      <c r="A2" s="15" t="s">
        <v>62</v>
      </c>
    </row>
    <row r="3">
      <c r="A3" s="16" t="s">
        <v>22</v>
      </c>
    </row>
    <row r="4">
      <c r="A4" s="17" t="s">
        <v>191</v>
      </c>
    </row>
    <row r="6" ht="30.0" customHeight="1">
      <c r="A6" s="21" t="s">
        <v>192</v>
      </c>
      <c r="B6" s="21" t="s">
        <v>193</v>
      </c>
      <c r="C6" s="21" t="s">
        <v>194</v>
      </c>
      <c r="D6" s="21" t="s">
        <v>195</v>
      </c>
      <c r="E6" s="21" t="s">
        <v>196</v>
      </c>
      <c r="F6" s="21" t="s">
        <v>197</v>
      </c>
      <c r="G6" s="21" t="s">
        <v>198</v>
      </c>
      <c r="H6" s="21" t="s">
        <v>199</v>
      </c>
      <c r="I6" s="21" t="s">
        <v>119</v>
      </c>
      <c r="J6" s="21" t="s">
        <v>200</v>
      </c>
      <c r="K6" s="21" t="s">
        <v>201</v>
      </c>
      <c r="L6" s="21" t="s">
        <v>202</v>
      </c>
      <c r="M6" s="21" t="s">
        <v>203</v>
      </c>
      <c r="N6" s="21" t="s">
        <v>115</v>
      </c>
    </row>
    <row r="7">
      <c r="A7" s="9" t="s">
        <v>204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>
      <c r="A8" s="9" t="s">
        <v>205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3">
      <c r="A13" s="12" t="s">
        <v>59</v>
      </c>
    </row>
    <row r="14" ht="15.0" customHeight="1">
      <c r="A14" s="13" t="s">
        <v>206</v>
      </c>
    </row>
    <row r="17">
      <c r="A17" s="14" t="s">
        <v>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N2"/>
    <mergeCell ref="A3:N3"/>
    <mergeCell ref="A4:N4"/>
    <mergeCell ref="A13:N13"/>
    <mergeCell ref="A14:N15"/>
    <mergeCell ref="A17:N17"/>
  </mergeCells>
  <dataValidations>
    <dataValidation type="list" allowBlank="1" sqref="M7:M11">
      <formula1>Lists!$C$2:$C$5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0.0"/>
    <col customWidth="1" min="2" max="4" width="12.0"/>
    <col customWidth="1" min="5" max="5" width="24.0"/>
    <col customWidth="1" min="6" max="6" width="14.0"/>
    <col customWidth="1" min="7" max="8" width="12.0"/>
    <col customWidth="1" min="9" max="9" width="14.0"/>
    <col customWidth="1" min="10" max="10" width="20.0"/>
    <col customWidth="1" min="11" max="11" width="16.0"/>
    <col customWidth="1" min="12" max="12" width="12.0"/>
    <col customWidth="1" min="13" max="13" width="26.0"/>
    <col customWidth="1" min="14" max="26" width="8.71"/>
  </cols>
  <sheetData>
    <row r="2">
      <c r="A2" s="15" t="s">
        <v>62</v>
      </c>
    </row>
    <row r="3">
      <c r="A3" s="16" t="s">
        <v>24</v>
      </c>
    </row>
    <row r="4">
      <c r="A4" s="17" t="s">
        <v>207</v>
      </c>
    </row>
    <row r="6" ht="30.0" customHeight="1">
      <c r="A6" s="21" t="s">
        <v>208</v>
      </c>
      <c r="B6" s="21" t="s">
        <v>209</v>
      </c>
      <c r="C6" s="21" t="s">
        <v>210</v>
      </c>
      <c r="D6" s="21" t="s">
        <v>211</v>
      </c>
      <c r="E6" s="21" t="s">
        <v>212</v>
      </c>
      <c r="F6" s="21" t="s">
        <v>119</v>
      </c>
      <c r="G6" s="21" t="s">
        <v>213</v>
      </c>
      <c r="H6" s="21" t="s">
        <v>214</v>
      </c>
      <c r="I6" s="21" t="s">
        <v>215</v>
      </c>
      <c r="J6" s="21" t="s">
        <v>216</v>
      </c>
      <c r="K6" s="21" t="s">
        <v>217</v>
      </c>
      <c r="L6" s="21" t="s">
        <v>203</v>
      </c>
      <c r="M6" s="21" t="s">
        <v>115</v>
      </c>
    </row>
    <row r="7">
      <c r="A7" s="9"/>
      <c r="B7" s="9" t="s">
        <v>218</v>
      </c>
      <c r="C7" s="9"/>
      <c r="D7" s="9"/>
      <c r="E7" s="9"/>
      <c r="F7" s="9"/>
      <c r="G7" s="41">
        <v>0.0</v>
      </c>
      <c r="H7" s="41">
        <v>0.0</v>
      </c>
      <c r="I7" s="9"/>
      <c r="J7" s="9"/>
      <c r="K7" s="9"/>
      <c r="L7" s="9"/>
      <c r="M7" s="9"/>
    </row>
    <row r="8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3">
      <c r="A13" s="12" t="s">
        <v>59</v>
      </c>
    </row>
    <row r="14" ht="15.0" customHeight="1">
      <c r="A14" s="13" t="s">
        <v>219</v>
      </c>
    </row>
    <row r="17">
      <c r="A17" s="14" t="s">
        <v>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M2"/>
    <mergeCell ref="A3:M3"/>
    <mergeCell ref="A4:M4"/>
    <mergeCell ref="A13:M13"/>
    <mergeCell ref="A14:M15"/>
    <mergeCell ref="A17:M17"/>
  </mergeCells>
  <dataValidations>
    <dataValidation type="list" allowBlank="1" sqref="L7:L11">
      <formula1>Lists!$C$2:$C$5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8.0"/>
    <col customWidth="1" min="2" max="2" width="16.0"/>
    <col customWidth="1" min="3" max="3" width="20.0"/>
    <col customWidth="1" min="4" max="4" width="12.0"/>
    <col customWidth="1" min="5" max="5" width="10.0"/>
    <col customWidth="1" min="6" max="6" width="14.0"/>
    <col customWidth="1" min="7" max="7" width="10.0"/>
    <col customWidth="1" min="8" max="8" width="26.0"/>
    <col customWidth="1" min="9" max="26" width="8.71"/>
  </cols>
  <sheetData>
    <row r="2">
      <c r="A2" s="15" t="s">
        <v>62</v>
      </c>
    </row>
    <row r="3">
      <c r="A3" s="16" t="s">
        <v>26</v>
      </c>
    </row>
    <row r="4">
      <c r="A4" s="17" t="s">
        <v>220</v>
      </c>
    </row>
    <row r="6" ht="30.0" customHeight="1">
      <c r="A6" s="21" t="s">
        <v>209</v>
      </c>
      <c r="B6" s="21" t="s">
        <v>118</v>
      </c>
      <c r="C6" s="21" t="s">
        <v>221</v>
      </c>
      <c r="D6" s="21" t="s">
        <v>222</v>
      </c>
      <c r="E6" s="21" t="s">
        <v>223</v>
      </c>
      <c r="F6" s="21" t="s">
        <v>119</v>
      </c>
      <c r="G6" s="21" t="s">
        <v>135</v>
      </c>
      <c r="H6" s="21" t="s">
        <v>115</v>
      </c>
    </row>
    <row r="7">
      <c r="A7" s="9" t="s">
        <v>123</v>
      </c>
      <c r="B7" s="9"/>
      <c r="C7" s="9"/>
      <c r="D7" s="9"/>
      <c r="E7" s="41">
        <v>0.0</v>
      </c>
      <c r="F7" s="9"/>
      <c r="G7" s="9" t="s">
        <v>137</v>
      </c>
      <c r="H7" s="9"/>
    </row>
    <row r="8">
      <c r="A8" s="9" t="s">
        <v>124</v>
      </c>
      <c r="B8" s="9"/>
      <c r="C8" s="9"/>
      <c r="D8" s="9"/>
      <c r="E8" s="41">
        <v>0.0</v>
      </c>
      <c r="F8" s="9"/>
      <c r="G8" s="9" t="s">
        <v>137</v>
      </c>
      <c r="H8" s="9"/>
    </row>
    <row r="9">
      <c r="A9" s="9" t="s">
        <v>152</v>
      </c>
      <c r="B9" s="9"/>
      <c r="C9" s="9"/>
      <c r="D9" s="9"/>
      <c r="E9" s="41">
        <v>0.0</v>
      </c>
      <c r="F9" s="9"/>
      <c r="G9" s="9" t="s">
        <v>137</v>
      </c>
      <c r="H9" s="9"/>
    </row>
    <row r="10">
      <c r="A10" s="9" t="s">
        <v>224</v>
      </c>
      <c r="B10" s="9"/>
      <c r="C10" s="9"/>
      <c r="D10" s="9"/>
      <c r="E10" s="41">
        <v>0.0</v>
      </c>
      <c r="F10" s="9"/>
      <c r="G10" s="9" t="s">
        <v>137</v>
      </c>
      <c r="H10" s="9"/>
    </row>
    <row r="11">
      <c r="A11" s="25"/>
      <c r="B11" s="25"/>
      <c r="C11" s="25"/>
      <c r="D11" s="25"/>
      <c r="E11" s="25"/>
      <c r="F11" s="25"/>
      <c r="G11" s="25"/>
      <c r="H11" s="25"/>
    </row>
    <row r="12">
      <c r="A12" s="25"/>
      <c r="B12" s="25"/>
      <c r="C12" s="25"/>
      <c r="D12" s="25"/>
      <c r="E12" s="25"/>
      <c r="F12" s="25"/>
      <c r="G12" s="25"/>
      <c r="H12" s="25"/>
    </row>
    <row r="13">
      <c r="A13" s="25"/>
      <c r="B13" s="25"/>
      <c r="C13" s="25"/>
      <c r="D13" s="25"/>
      <c r="E13" s="25"/>
      <c r="F13" s="25"/>
      <c r="G13" s="25"/>
      <c r="H13" s="25"/>
    </row>
    <row r="14">
      <c r="A14" s="25"/>
      <c r="B14" s="25"/>
      <c r="C14" s="25"/>
      <c r="D14" s="25"/>
      <c r="E14" s="25"/>
      <c r="F14" s="25"/>
      <c r="G14" s="25"/>
      <c r="H14" s="25"/>
    </row>
    <row r="16">
      <c r="A16" s="12" t="s">
        <v>59</v>
      </c>
    </row>
    <row r="17" ht="15.0" customHeight="1">
      <c r="A17" s="13" t="s">
        <v>225</v>
      </c>
    </row>
    <row r="20">
      <c r="A20" s="14" t="s">
        <v>61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H2"/>
    <mergeCell ref="A3:H3"/>
    <mergeCell ref="A4:H4"/>
    <mergeCell ref="A16:H16"/>
    <mergeCell ref="A17:H18"/>
    <mergeCell ref="A20:H20"/>
  </mergeCells>
  <dataValidations>
    <dataValidation type="list" allowBlank="1" sqref="G7:G14">
      <formula1>Lists!$D$2:$D$3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22.0"/>
    <col customWidth="1" min="2" max="2" width="16.0"/>
    <col customWidth="1" min="3" max="3" width="14.0"/>
    <col customWidth="1" min="4" max="5" width="10.0"/>
    <col customWidth="1" min="6" max="6" width="12.0"/>
    <col customWidth="1" min="7" max="7" width="18.0"/>
    <col customWidth="1" min="8" max="8" width="10.0"/>
    <col customWidth="1" min="9" max="9" width="26.0"/>
    <col customWidth="1" min="10" max="26" width="8.71"/>
  </cols>
  <sheetData>
    <row r="2">
      <c r="A2" s="15" t="s">
        <v>62</v>
      </c>
    </row>
    <row r="3">
      <c r="A3" s="16" t="s">
        <v>28</v>
      </c>
    </row>
    <row r="4">
      <c r="A4" s="17" t="s">
        <v>226</v>
      </c>
    </row>
    <row r="6" ht="24.0" customHeight="1">
      <c r="A6" s="5" t="s">
        <v>227</v>
      </c>
      <c r="B6" s="6"/>
      <c r="C6" s="6"/>
      <c r="D6" s="6"/>
      <c r="E6" s="6"/>
      <c r="F6" s="6"/>
      <c r="G6" s="6"/>
      <c r="H6" s="6"/>
      <c r="I6" s="7"/>
    </row>
    <row r="7" ht="15.0" customHeight="1">
      <c r="A7" s="42" t="s">
        <v>228</v>
      </c>
    </row>
    <row r="10" ht="30.0" customHeight="1">
      <c r="A10" s="21" t="s">
        <v>229</v>
      </c>
      <c r="B10" s="21" t="s">
        <v>209</v>
      </c>
      <c r="C10" s="21" t="s">
        <v>118</v>
      </c>
      <c r="D10" s="21" t="s">
        <v>222</v>
      </c>
      <c r="E10" s="21" t="s">
        <v>230</v>
      </c>
      <c r="F10" s="21" t="s">
        <v>231</v>
      </c>
      <c r="G10" s="21" t="s">
        <v>232</v>
      </c>
      <c r="H10" s="21" t="s">
        <v>135</v>
      </c>
      <c r="I10" s="21" t="s">
        <v>115</v>
      </c>
    </row>
    <row r="11">
      <c r="A11" s="9" t="s">
        <v>233</v>
      </c>
      <c r="B11" s="9" t="s">
        <v>234</v>
      </c>
      <c r="C11" s="9"/>
      <c r="D11" s="9"/>
      <c r="E11" s="9"/>
      <c r="F11" s="41">
        <v>0.0</v>
      </c>
      <c r="G11" s="9"/>
      <c r="H11" s="9" t="s">
        <v>137</v>
      </c>
      <c r="I11" s="9"/>
    </row>
    <row r="12">
      <c r="A12" s="9" t="s">
        <v>235</v>
      </c>
      <c r="B12" s="9" t="s">
        <v>157</v>
      </c>
      <c r="C12" s="9"/>
      <c r="D12" s="9"/>
      <c r="E12" s="9"/>
      <c r="F12" s="41">
        <v>0.0</v>
      </c>
      <c r="G12" s="9"/>
      <c r="H12" s="9" t="s">
        <v>137</v>
      </c>
      <c r="I12" s="9"/>
    </row>
    <row r="13">
      <c r="A13" s="9" t="s">
        <v>236</v>
      </c>
      <c r="B13" s="9" t="s">
        <v>158</v>
      </c>
      <c r="C13" s="9"/>
      <c r="D13" s="9"/>
      <c r="E13" s="9"/>
      <c r="F13" s="41">
        <v>0.0</v>
      </c>
      <c r="G13" s="9"/>
      <c r="H13" s="9" t="s">
        <v>137</v>
      </c>
      <c r="I13" s="9"/>
    </row>
    <row r="14">
      <c r="A14" s="9" t="s">
        <v>237</v>
      </c>
      <c r="B14" s="9" t="s">
        <v>160</v>
      </c>
      <c r="C14" s="9"/>
      <c r="D14" s="9"/>
      <c r="E14" s="9"/>
      <c r="F14" s="41">
        <v>0.0</v>
      </c>
      <c r="G14" s="9"/>
      <c r="H14" s="9" t="s">
        <v>137</v>
      </c>
      <c r="I14" s="9"/>
    </row>
    <row r="15">
      <c r="A15" s="9" t="s">
        <v>238</v>
      </c>
      <c r="B15" s="9" t="s">
        <v>239</v>
      </c>
      <c r="C15" s="9"/>
      <c r="D15" s="9"/>
      <c r="E15" s="9"/>
      <c r="F15" s="41">
        <v>0.0</v>
      </c>
      <c r="G15" s="9"/>
      <c r="H15" s="9" t="s">
        <v>137</v>
      </c>
      <c r="I15" s="9"/>
    </row>
    <row r="16">
      <c r="A16" s="9" t="s">
        <v>240</v>
      </c>
      <c r="B16" s="9" t="s">
        <v>156</v>
      </c>
      <c r="C16" s="9"/>
      <c r="D16" s="9"/>
      <c r="E16" s="9"/>
      <c r="F16" s="41">
        <v>0.0</v>
      </c>
      <c r="G16" s="9"/>
      <c r="H16" s="9" t="s">
        <v>137</v>
      </c>
      <c r="I16" s="9"/>
    </row>
    <row r="17">
      <c r="A17" s="9" t="s">
        <v>241</v>
      </c>
      <c r="B17" s="9" t="s">
        <v>242</v>
      </c>
      <c r="C17" s="9"/>
      <c r="D17" s="9"/>
      <c r="E17" s="9"/>
      <c r="F17" s="41">
        <v>0.0</v>
      </c>
      <c r="G17" s="9"/>
      <c r="H17" s="9" t="s">
        <v>137</v>
      </c>
      <c r="I17" s="9"/>
    </row>
    <row r="18">
      <c r="A18" s="9" t="s">
        <v>243</v>
      </c>
      <c r="B18" s="9" t="s">
        <v>234</v>
      </c>
      <c r="C18" s="9"/>
      <c r="D18" s="9"/>
      <c r="E18" s="9"/>
      <c r="F18" s="41">
        <v>0.0</v>
      </c>
      <c r="G18" s="9"/>
      <c r="H18" s="9" t="s">
        <v>137</v>
      </c>
      <c r="I18" s="9"/>
    </row>
    <row r="19">
      <c r="A19" s="9" t="s">
        <v>244</v>
      </c>
      <c r="B19" s="9" t="s">
        <v>245</v>
      </c>
      <c r="C19" s="9"/>
      <c r="D19" s="9"/>
      <c r="E19" s="9"/>
      <c r="F19" s="41">
        <v>0.0</v>
      </c>
      <c r="G19" s="9"/>
      <c r="H19" s="9" t="s">
        <v>137</v>
      </c>
      <c r="I19" s="9"/>
    </row>
    <row r="20">
      <c r="A20" s="9" t="s">
        <v>246</v>
      </c>
      <c r="B20" s="9" t="s">
        <v>246</v>
      </c>
      <c r="C20" s="9"/>
      <c r="D20" s="9"/>
      <c r="E20" s="9"/>
      <c r="F20" s="41">
        <v>0.0</v>
      </c>
      <c r="G20" s="9"/>
      <c r="H20" s="9" t="s">
        <v>137</v>
      </c>
      <c r="I20" s="9"/>
    </row>
    <row r="21" ht="15.75" customHeight="1">
      <c r="A21" s="25"/>
      <c r="B21" s="25"/>
      <c r="C21" s="25"/>
      <c r="D21" s="25"/>
      <c r="E21" s="25"/>
      <c r="F21" s="25"/>
      <c r="G21" s="25"/>
      <c r="H21" s="25"/>
      <c r="I21" s="25"/>
    </row>
    <row r="22" ht="15.75" customHeight="1">
      <c r="A22" s="25"/>
      <c r="B22" s="25"/>
      <c r="C22" s="25"/>
      <c r="D22" s="25"/>
      <c r="E22" s="25"/>
      <c r="F22" s="25"/>
      <c r="G22" s="25"/>
      <c r="H22" s="25"/>
      <c r="I22" s="25"/>
    </row>
    <row r="23" ht="15.75" customHeight="1">
      <c r="A23" s="25"/>
      <c r="B23" s="25"/>
      <c r="C23" s="25"/>
      <c r="D23" s="25"/>
      <c r="E23" s="25"/>
      <c r="F23" s="25"/>
      <c r="G23" s="25"/>
      <c r="H23" s="25"/>
      <c r="I23" s="25"/>
    </row>
    <row r="24" ht="15.75" customHeight="1">
      <c r="A24" s="25"/>
      <c r="B24" s="25"/>
      <c r="C24" s="25"/>
      <c r="D24" s="25"/>
      <c r="E24" s="25"/>
      <c r="F24" s="25"/>
      <c r="G24" s="25"/>
      <c r="H24" s="25"/>
      <c r="I24" s="25"/>
    </row>
    <row r="25" ht="15.75" customHeight="1">
      <c r="A25" s="25"/>
      <c r="B25" s="25"/>
      <c r="C25" s="25"/>
      <c r="D25" s="25"/>
      <c r="E25" s="25"/>
      <c r="F25" s="25"/>
      <c r="G25" s="25"/>
      <c r="H25" s="25"/>
      <c r="I25" s="25"/>
    </row>
    <row r="26" ht="15.75" customHeight="1"/>
    <row r="27" ht="15.75" customHeight="1">
      <c r="A27" s="12" t="s">
        <v>59</v>
      </c>
    </row>
    <row r="28" ht="15.0" customHeight="1">
      <c r="A28" s="13" t="s">
        <v>247</v>
      </c>
    </row>
    <row r="29" ht="15.75" customHeight="1"/>
    <row r="30" ht="15.75" customHeight="1"/>
    <row r="31" ht="15.75" customHeight="1">
      <c r="A31" s="14" t="s">
        <v>61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:I2"/>
    <mergeCell ref="A3:I3"/>
    <mergeCell ref="A4:I4"/>
    <mergeCell ref="A6:I6"/>
    <mergeCell ref="A7:I8"/>
    <mergeCell ref="A27:I27"/>
    <mergeCell ref="A28:I29"/>
    <mergeCell ref="A31:I31"/>
  </mergeCells>
  <dataValidations>
    <dataValidation type="list" allowBlank="1" sqref="H11:H25">
      <formula1>Lists!$D$2:$D$3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0.0"/>
    <col customWidth="1" min="2" max="2" width="16.0"/>
    <col customWidth="1" min="3" max="3" width="12.0"/>
    <col customWidth="1" min="4" max="4" width="10.0"/>
    <col customWidth="1" min="5" max="6" width="14.0"/>
    <col customWidth="1" min="7" max="7" width="12.0"/>
    <col customWidth="1" min="8" max="8" width="10.0"/>
    <col customWidth="1" min="9" max="9" width="24.0"/>
    <col customWidth="1" min="10" max="26" width="8.71"/>
  </cols>
  <sheetData>
    <row r="2">
      <c r="A2" s="15" t="s">
        <v>62</v>
      </c>
    </row>
    <row r="3">
      <c r="A3" s="16" t="s">
        <v>30</v>
      </c>
    </row>
    <row r="4">
      <c r="A4" s="17" t="s">
        <v>248</v>
      </c>
    </row>
    <row r="6" ht="30.0" customHeight="1">
      <c r="A6" s="21" t="s">
        <v>249</v>
      </c>
      <c r="B6" s="21" t="s">
        <v>250</v>
      </c>
      <c r="C6" s="21" t="s">
        <v>222</v>
      </c>
      <c r="D6" s="21" t="s">
        <v>230</v>
      </c>
      <c r="E6" s="21" t="s">
        <v>251</v>
      </c>
      <c r="F6" s="21" t="s">
        <v>119</v>
      </c>
      <c r="G6" s="21" t="s">
        <v>231</v>
      </c>
      <c r="H6" s="21" t="s">
        <v>203</v>
      </c>
      <c r="I6" s="21" t="s">
        <v>115</v>
      </c>
    </row>
    <row r="7">
      <c r="A7" s="9"/>
      <c r="B7" s="9"/>
      <c r="C7" s="9"/>
      <c r="D7" s="9"/>
      <c r="E7" s="9" t="s">
        <v>137</v>
      </c>
      <c r="F7" s="9"/>
      <c r="G7" s="41">
        <v>0.0</v>
      </c>
      <c r="H7" s="9"/>
      <c r="I7" s="9"/>
    </row>
    <row r="8">
      <c r="A8" s="25"/>
      <c r="B8" s="25"/>
      <c r="C8" s="25"/>
      <c r="D8" s="25"/>
      <c r="E8" s="25"/>
      <c r="F8" s="25"/>
      <c r="G8" s="25"/>
      <c r="H8" s="25"/>
      <c r="I8" s="25"/>
    </row>
    <row r="9">
      <c r="A9" s="25"/>
      <c r="B9" s="25"/>
      <c r="C9" s="25"/>
      <c r="D9" s="25"/>
      <c r="E9" s="25"/>
      <c r="F9" s="25"/>
      <c r="G9" s="25"/>
      <c r="H9" s="25"/>
      <c r="I9" s="25"/>
    </row>
    <row r="10">
      <c r="A10" s="25"/>
      <c r="B10" s="25"/>
      <c r="C10" s="25"/>
      <c r="D10" s="25"/>
      <c r="E10" s="25"/>
      <c r="F10" s="25"/>
      <c r="G10" s="25"/>
      <c r="H10" s="25"/>
      <c r="I10" s="25"/>
    </row>
    <row r="11">
      <c r="A11" s="25"/>
      <c r="B11" s="25"/>
      <c r="C11" s="25"/>
      <c r="D11" s="25"/>
      <c r="E11" s="25"/>
      <c r="F11" s="25"/>
      <c r="G11" s="25"/>
      <c r="H11" s="25"/>
      <c r="I11" s="25"/>
    </row>
    <row r="12">
      <c r="A12" s="25"/>
      <c r="B12" s="25"/>
      <c r="C12" s="25"/>
      <c r="D12" s="25"/>
      <c r="E12" s="25"/>
      <c r="F12" s="25"/>
      <c r="G12" s="25"/>
      <c r="H12" s="25"/>
      <c r="I12" s="25"/>
    </row>
    <row r="13">
      <c r="A13" s="25"/>
      <c r="B13" s="25"/>
      <c r="C13" s="25"/>
      <c r="D13" s="25"/>
      <c r="E13" s="25"/>
      <c r="F13" s="25"/>
      <c r="G13" s="25"/>
      <c r="H13" s="25"/>
      <c r="I13" s="25"/>
    </row>
    <row r="14">
      <c r="A14" s="25"/>
      <c r="B14" s="25"/>
      <c r="C14" s="25"/>
      <c r="D14" s="25"/>
      <c r="E14" s="25"/>
      <c r="F14" s="25"/>
      <c r="G14" s="25"/>
      <c r="H14" s="25"/>
      <c r="I14" s="25"/>
    </row>
    <row r="15">
      <c r="A15" s="25"/>
      <c r="B15" s="25"/>
      <c r="C15" s="25"/>
      <c r="D15" s="25"/>
      <c r="E15" s="25"/>
      <c r="F15" s="25"/>
      <c r="G15" s="25"/>
      <c r="H15" s="25"/>
      <c r="I15" s="25"/>
    </row>
    <row r="17">
      <c r="A17" s="12" t="s">
        <v>59</v>
      </c>
    </row>
    <row r="18" ht="15.0" customHeight="1">
      <c r="A18" s="13" t="s">
        <v>252</v>
      </c>
    </row>
    <row r="21" ht="15.75" customHeight="1">
      <c r="A21" s="14" t="s">
        <v>61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I2"/>
    <mergeCell ref="A3:I3"/>
    <mergeCell ref="A4:I4"/>
    <mergeCell ref="A17:I17"/>
    <mergeCell ref="A18:I19"/>
    <mergeCell ref="A21:I21"/>
  </mergeCells>
  <dataValidations>
    <dataValidation type="list" allowBlank="1" sqref="E7:E15">
      <formula1>Lists!$D$2:$D$3</formula1>
    </dataValidation>
    <dataValidation type="list" allowBlank="1" sqref="H7:H15">
      <formula1>Lists!$C$2:$C$5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4.0"/>
    <col customWidth="1" min="2" max="2" width="20.0"/>
    <col customWidth="1" min="3" max="4" width="16.0"/>
    <col customWidth="1" min="5" max="5" width="12.0"/>
    <col customWidth="1" min="6" max="6" width="18.0"/>
    <col customWidth="1" min="7" max="7" width="26.0"/>
    <col customWidth="1" min="8" max="8" width="10.0"/>
    <col customWidth="1" min="9" max="9" width="20.0"/>
    <col customWidth="1" min="10" max="26" width="8.71"/>
  </cols>
  <sheetData>
    <row r="2">
      <c r="A2" s="15" t="s">
        <v>62</v>
      </c>
    </row>
    <row r="3">
      <c r="A3" s="16" t="s">
        <v>32</v>
      </c>
    </row>
    <row r="4">
      <c r="A4" s="17" t="s">
        <v>253</v>
      </c>
    </row>
    <row r="6" ht="30.0" customHeight="1">
      <c r="A6" s="21" t="s">
        <v>209</v>
      </c>
      <c r="B6" s="21" t="s">
        <v>254</v>
      </c>
      <c r="C6" s="21" t="s">
        <v>118</v>
      </c>
      <c r="D6" s="21" t="s">
        <v>119</v>
      </c>
      <c r="E6" s="21" t="s">
        <v>255</v>
      </c>
      <c r="F6" s="21" t="s">
        <v>217</v>
      </c>
      <c r="G6" s="21" t="s">
        <v>256</v>
      </c>
      <c r="H6" s="21" t="s">
        <v>135</v>
      </c>
      <c r="I6" s="21" t="s">
        <v>115</v>
      </c>
    </row>
    <row r="7">
      <c r="A7" s="25"/>
      <c r="B7" s="25"/>
      <c r="C7" s="25"/>
      <c r="D7" s="25"/>
      <c r="E7" s="25"/>
      <c r="F7" s="25"/>
      <c r="G7" s="25"/>
      <c r="H7" s="25"/>
      <c r="I7" s="25"/>
    </row>
    <row r="8">
      <c r="A8" s="32"/>
      <c r="B8" s="32"/>
      <c r="C8" s="32"/>
      <c r="D8" s="32"/>
      <c r="E8" s="32"/>
      <c r="F8" s="32"/>
      <c r="G8" s="32"/>
      <c r="H8" s="32"/>
      <c r="I8" s="32"/>
    </row>
    <row r="9">
      <c r="A9" s="25"/>
      <c r="B9" s="25"/>
      <c r="C9" s="25"/>
      <c r="D9" s="25"/>
      <c r="E9" s="25"/>
      <c r="F9" s="25"/>
      <c r="G9" s="25"/>
      <c r="H9" s="25"/>
      <c r="I9" s="25"/>
    </row>
    <row r="10">
      <c r="A10" s="32"/>
      <c r="B10" s="32"/>
      <c r="C10" s="32"/>
      <c r="D10" s="32"/>
      <c r="E10" s="32"/>
      <c r="F10" s="32"/>
      <c r="G10" s="32"/>
      <c r="H10" s="32"/>
      <c r="I10" s="32"/>
    </row>
    <row r="11">
      <c r="A11" s="25"/>
      <c r="B11" s="25"/>
      <c r="C11" s="25"/>
      <c r="D11" s="25"/>
      <c r="E11" s="25"/>
      <c r="F11" s="25"/>
      <c r="G11" s="25"/>
      <c r="H11" s="25"/>
      <c r="I11" s="25"/>
    </row>
    <row r="12">
      <c r="A12" s="32"/>
      <c r="B12" s="32"/>
      <c r="C12" s="32"/>
      <c r="D12" s="32"/>
      <c r="E12" s="32"/>
      <c r="F12" s="32"/>
      <c r="G12" s="32"/>
      <c r="H12" s="32"/>
      <c r="I12" s="32"/>
    </row>
    <row r="13">
      <c r="A13" s="25"/>
      <c r="B13" s="25"/>
      <c r="C13" s="25"/>
      <c r="D13" s="25"/>
      <c r="E13" s="25"/>
      <c r="F13" s="25"/>
      <c r="G13" s="25"/>
      <c r="H13" s="25"/>
      <c r="I13" s="25"/>
    </row>
    <row r="14">
      <c r="A14" s="32"/>
      <c r="B14" s="32"/>
      <c r="C14" s="32"/>
      <c r="D14" s="32"/>
      <c r="E14" s="32"/>
      <c r="F14" s="32"/>
      <c r="G14" s="32"/>
      <c r="H14" s="32"/>
      <c r="I14" s="32"/>
    </row>
    <row r="15">
      <c r="A15" s="25"/>
      <c r="B15" s="25"/>
      <c r="C15" s="25"/>
      <c r="D15" s="25"/>
      <c r="E15" s="25"/>
      <c r="F15" s="25"/>
      <c r="G15" s="25"/>
      <c r="H15" s="25"/>
      <c r="I15" s="25"/>
    </row>
    <row r="16">
      <c r="A16" s="32"/>
      <c r="B16" s="32"/>
      <c r="C16" s="32"/>
      <c r="D16" s="32"/>
      <c r="E16" s="32"/>
      <c r="F16" s="32"/>
      <c r="G16" s="32"/>
      <c r="H16" s="32"/>
      <c r="I16" s="32"/>
    </row>
    <row r="17">
      <c r="A17" s="25"/>
      <c r="B17" s="25"/>
      <c r="C17" s="25"/>
      <c r="D17" s="25"/>
      <c r="E17" s="25"/>
      <c r="F17" s="25"/>
      <c r="G17" s="25"/>
      <c r="H17" s="25"/>
      <c r="I17" s="25"/>
    </row>
    <row r="18">
      <c r="A18" s="32"/>
      <c r="B18" s="32"/>
      <c r="C18" s="32"/>
      <c r="D18" s="32"/>
      <c r="E18" s="32"/>
      <c r="F18" s="32"/>
      <c r="G18" s="32"/>
      <c r="H18" s="32"/>
      <c r="I18" s="32"/>
    </row>
    <row r="19">
      <c r="A19" s="25"/>
      <c r="B19" s="25"/>
      <c r="C19" s="25"/>
      <c r="D19" s="25"/>
      <c r="E19" s="25"/>
      <c r="F19" s="25"/>
      <c r="G19" s="25"/>
      <c r="H19" s="25"/>
      <c r="I19" s="25"/>
    </row>
    <row r="20">
      <c r="A20" s="32"/>
      <c r="B20" s="32"/>
      <c r="C20" s="32"/>
      <c r="D20" s="32"/>
      <c r="E20" s="32"/>
      <c r="F20" s="32"/>
      <c r="G20" s="32"/>
      <c r="H20" s="32"/>
      <c r="I20" s="32"/>
    </row>
    <row r="21" ht="15.75" customHeight="1"/>
    <row r="22" ht="15.75" customHeight="1">
      <c r="A22" s="12" t="s">
        <v>59</v>
      </c>
    </row>
    <row r="23" ht="15.0" customHeight="1">
      <c r="A23" s="13" t="s">
        <v>257</v>
      </c>
    </row>
    <row r="24" ht="15.75" customHeight="1"/>
    <row r="25" ht="15.75" customHeight="1"/>
    <row r="26" ht="15.75" customHeight="1">
      <c r="A26" s="43" t="s">
        <v>61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I2"/>
    <mergeCell ref="A3:I3"/>
    <mergeCell ref="A4:I4"/>
    <mergeCell ref="A22:I22"/>
    <mergeCell ref="A23:I24"/>
    <mergeCell ref="A26:I26"/>
  </mergeCells>
  <dataValidations>
    <dataValidation type="list" allowBlank="1" sqref="A7:A20">
      <formula1>Lists!$G$2:$G$11</formula1>
    </dataValidation>
    <dataValidation type="list" allowBlank="1" sqref="H7:H20">
      <formula1>Lists!$D$2:$D$3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" width="10.0"/>
    <col customWidth="1" min="3" max="5" width="26.0"/>
    <col customWidth="1" min="6" max="6" width="20.0"/>
    <col customWidth="1" min="7" max="7" width="24.0"/>
    <col customWidth="1" min="8" max="26" width="8.71"/>
  </cols>
  <sheetData>
    <row r="2">
      <c r="A2" s="15" t="s">
        <v>62</v>
      </c>
    </row>
    <row r="3">
      <c r="A3" s="16" t="s">
        <v>34</v>
      </c>
    </row>
    <row r="4">
      <c r="A4" s="17" t="s">
        <v>258</v>
      </c>
    </row>
    <row r="6" ht="30.0" customHeight="1">
      <c r="A6" s="21" t="s">
        <v>259</v>
      </c>
      <c r="B6" s="21" t="s">
        <v>222</v>
      </c>
      <c r="C6" s="21" t="s">
        <v>260</v>
      </c>
      <c r="D6" s="21" t="s">
        <v>261</v>
      </c>
      <c r="E6" s="21" t="s">
        <v>262</v>
      </c>
      <c r="F6" s="21" t="s">
        <v>26</v>
      </c>
      <c r="G6" s="21" t="s">
        <v>263</v>
      </c>
    </row>
    <row r="7">
      <c r="A7" s="25"/>
      <c r="B7" s="25"/>
      <c r="C7" s="25"/>
      <c r="D7" s="25"/>
      <c r="E7" s="25"/>
      <c r="F7" s="25"/>
      <c r="G7" s="25"/>
    </row>
    <row r="8">
      <c r="A8" s="32"/>
      <c r="B8" s="32"/>
      <c r="C8" s="32"/>
      <c r="D8" s="32"/>
      <c r="E8" s="32"/>
      <c r="F8" s="32"/>
      <c r="G8" s="32"/>
    </row>
    <row r="9">
      <c r="A9" s="25"/>
      <c r="B9" s="25"/>
      <c r="C9" s="25"/>
      <c r="D9" s="25"/>
      <c r="E9" s="25"/>
      <c r="F9" s="25"/>
      <c r="G9" s="25"/>
    </row>
    <row r="10">
      <c r="A10" s="32"/>
      <c r="B10" s="32"/>
      <c r="C10" s="32"/>
      <c r="D10" s="32"/>
      <c r="E10" s="32"/>
      <c r="F10" s="32"/>
      <c r="G10" s="32"/>
    </row>
    <row r="11">
      <c r="A11" s="25"/>
      <c r="B11" s="25"/>
      <c r="C11" s="25"/>
      <c r="D11" s="25"/>
      <c r="E11" s="25"/>
      <c r="F11" s="25"/>
      <c r="G11" s="25"/>
    </row>
    <row r="12">
      <c r="A12" s="32"/>
      <c r="B12" s="32"/>
      <c r="C12" s="32"/>
      <c r="D12" s="32"/>
      <c r="E12" s="32"/>
      <c r="F12" s="32"/>
      <c r="G12" s="32"/>
    </row>
    <row r="13">
      <c r="A13" s="25"/>
      <c r="B13" s="25"/>
      <c r="C13" s="25"/>
      <c r="D13" s="25"/>
      <c r="E13" s="25"/>
      <c r="F13" s="25"/>
      <c r="G13" s="25"/>
    </row>
    <row r="14">
      <c r="A14" s="32"/>
      <c r="B14" s="32"/>
      <c r="C14" s="32"/>
      <c r="D14" s="32"/>
      <c r="E14" s="32"/>
      <c r="F14" s="32"/>
      <c r="G14" s="32"/>
    </row>
    <row r="15">
      <c r="A15" s="25"/>
      <c r="B15" s="25"/>
      <c r="C15" s="25"/>
      <c r="D15" s="25"/>
      <c r="E15" s="25"/>
      <c r="F15" s="25"/>
      <c r="G15" s="25"/>
    </row>
    <row r="16">
      <c r="A16" s="32"/>
      <c r="B16" s="32"/>
      <c r="C16" s="32"/>
      <c r="D16" s="32"/>
      <c r="E16" s="32"/>
      <c r="F16" s="32"/>
      <c r="G16" s="32"/>
    </row>
    <row r="17">
      <c r="A17" s="25"/>
      <c r="B17" s="25"/>
      <c r="C17" s="25"/>
      <c r="D17" s="25"/>
      <c r="E17" s="25"/>
      <c r="F17" s="25"/>
      <c r="G17" s="25"/>
    </row>
    <row r="18">
      <c r="A18" s="32"/>
      <c r="B18" s="32"/>
      <c r="C18" s="32"/>
      <c r="D18" s="32"/>
      <c r="E18" s="32"/>
      <c r="F18" s="32"/>
      <c r="G18" s="32"/>
    </row>
    <row r="19">
      <c r="A19" s="25"/>
      <c r="B19" s="25"/>
      <c r="C19" s="25"/>
      <c r="D19" s="25"/>
      <c r="E19" s="25"/>
      <c r="F19" s="25"/>
      <c r="G19" s="25"/>
    </row>
    <row r="20">
      <c r="A20" s="32"/>
      <c r="B20" s="32"/>
      <c r="C20" s="32"/>
      <c r="D20" s="32"/>
      <c r="E20" s="32"/>
      <c r="F20" s="32"/>
      <c r="G20" s="32"/>
    </row>
    <row r="21" ht="15.75" customHeight="1"/>
    <row r="22" ht="15.75" customHeight="1">
      <c r="A22" s="12" t="s">
        <v>59</v>
      </c>
    </row>
    <row r="23" ht="15.0" customHeight="1">
      <c r="A23" s="13" t="s">
        <v>264</v>
      </c>
    </row>
    <row r="24" ht="15.75" customHeight="1"/>
    <row r="25" ht="15.75" customHeight="1"/>
    <row r="26" ht="15.75" customHeight="1">
      <c r="A26" s="14" t="s">
        <v>61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G2"/>
    <mergeCell ref="A3:G3"/>
    <mergeCell ref="A4:G4"/>
    <mergeCell ref="A22:G22"/>
    <mergeCell ref="A23:G24"/>
    <mergeCell ref="A26:G26"/>
  </mergeCells>
  <printOptions/>
  <pageMargins bottom="1.0" footer="0.0" header="0.0" left="0.75" right="0.75" top="1.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2.0"/>
    <col customWidth="1" min="2" max="2" width="14.0"/>
    <col customWidth="1" min="3" max="4" width="12.0"/>
    <col customWidth="1" min="5" max="5" width="14.0"/>
    <col customWidth="1" min="6" max="6" width="10.0"/>
    <col customWidth="1" min="7" max="7" width="16.0"/>
    <col customWidth="1" min="8" max="8" width="24.0"/>
    <col customWidth="1" min="9" max="26" width="8.71"/>
  </cols>
  <sheetData>
    <row r="2">
      <c r="A2" s="15" t="s">
        <v>62</v>
      </c>
    </row>
    <row r="3">
      <c r="A3" s="16" t="s">
        <v>36</v>
      </c>
    </row>
    <row r="4">
      <c r="A4" s="17" t="s">
        <v>265</v>
      </c>
    </row>
    <row r="6" ht="30.0" customHeight="1">
      <c r="A6" s="21" t="s">
        <v>88</v>
      </c>
      <c r="B6" s="21" t="s">
        <v>266</v>
      </c>
      <c r="C6" s="21" t="s">
        <v>214</v>
      </c>
      <c r="D6" s="21" t="s">
        <v>90</v>
      </c>
      <c r="E6" s="21" t="s">
        <v>267</v>
      </c>
      <c r="F6" s="21" t="s">
        <v>91</v>
      </c>
      <c r="G6" s="21" t="s">
        <v>268</v>
      </c>
      <c r="H6" s="21" t="s">
        <v>115</v>
      </c>
    </row>
    <row r="7">
      <c r="A7" s="9"/>
      <c r="B7" s="41">
        <v>0.0</v>
      </c>
      <c r="C7" s="41">
        <v>0.0</v>
      </c>
      <c r="D7" s="44"/>
      <c r="E7" s="9"/>
      <c r="F7" s="9" t="s">
        <v>137</v>
      </c>
      <c r="G7" s="9" t="s">
        <v>137</v>
      </c>
      <c r="H7" s="9"/>
    </row>
    <row r="8">
      <c r="A8" s="9"/>
      <c r="B8" s="41">
        <v>0.0</v>
      </c>
      <c r="C8" s="41">
        <v>0.0</v>
      </c>
      <c r="D8" s="44"/>
      <c r="E8" s="9"/>
      <c r="F8" s="9" t="s">
        <v>137</v>
      </c>
      <c r="G8" s="9" t="s">
        <v>137</v>
      </c>
      <c r="H8" s="9"/>
    </row>
    <row r="9">
      <c r="A9" s="9"/>
      <c r="B9" s="41">
        <v>0.0</v>
      </c>
      <c r="C9" s="41">
        <v>0.0</v>
      </c>
      <c r="D9" s="44"/>
      <c r="E9" s="9"/>
      <c r="F9" s="9" t="s">
        <v>137</v>
      </c>
      <c r="G9" s="9" t="s">
        <v>137</v>
      </c>
      <c r="H9" s="9"/>
    </row>
    <row r="10">
      <c r="A10" s="9"/>
      <c r="B10" s="41">
        <v>0.0</v>
      </c>
      <c r="C10" s="41">
        <v>0.0</v>
      </c>
      <c r="D10" s="44"/>
      <c r="E10" s="9"/>
      <c r="F10" s="9" t="s">
        <v>137</v>
      </c>
      <c r="G10" s="9" t="s">
        <v>137</v>
      </c>
      <c r="H10" s="9"/>
    </row>
    <row r="11">
      <c r="A11" s="9"/>
      <c r="B11" s="41">
        <v>0.0</v>
      </c>
      <c r="C11" s="41">
        <v>0.0</v>
      </c>
      <c r="D11" s="44"/>
      <c r="E11" s="9"/>
      <c r="F11" s="9" t="s">
        <v>137</v>
      </c>
      <c r="G11" s="9" t="s">
        <v>137</v>
      </c>
      <c r="H11" s="9"/>
    </row>
    <row r="12">
      <c r="A12" s="9"/>
      <c r="B12" s="41">
        <v>0.0</v>
      </c>
      <c r="C12" s="41">
        <v>0.0</v>
      </c>
      <c r="D12" s="44"/>
      <c r="E12" s="9"/>
      <c r="F12" s="9" t="s">
        <v>137</v>
      </c>
      <c r="G12" s="9" t="s">
        <v>137</v>
      </c>
      <c r="H12" s="9"/>
    </row>
    <row r="13">
      <c r="A13" s="9"/>
      <c r="B13" s="41">
        <v>0.0</v>
      </c>
      <c r="C13" s="41">
        <v>0.0</v>
      </c>
      <c r="D13" s="44"/>
      <c r="E13" s="9"/>
      <c r="F13" s="9" t="s">
        <v>137</v>
      </c>
      <c r="G13" s="9" t="s">
        <v>137</v>
      </c>
      <c r="H13" s="9"/>
    </row>
    <row r="14">
      <c r="A14" s="9"/>
      <c r="B14" s="41">
        <v>0.0</v>
      </c>
      <c r="C14" s="41">
        <v>0.0</v>
      </c>
      <c r="D14" s="44"/>
      <c r="E14" s="9"/>
      <c r="F14" s="9" t="s">
        <v>137</v>
      </c>
      <c r="G14" s="9" t="s">
        <v>137</v>
      </c>
      <c r="H14" s="9"/>
    </row>
    <row r="15">
      <c r="A15" s="9"/>
      <c r="B15" s="41">
        <v>0.0</v>
      </c>
      <c r="C15" s="41">
        <v>0.0</v>
      </c>
      <c r="D15" s="44"/>
      <c r="E15" s="9"/>
      <c r="F15" s="9" t="s">
        <v>137</v>
      </c>
      <c r="G15" s="9" t="s">
        <v>137</v>
      </c>
      <c r="H15" s="9"/>
    </row>
    <row r="16">
      <c r="A16" s="9"/>
      <c r="B16" s="41">
        <v>0.0</v>
      </c>
      <c r="C16" s="41">
        <v>0.0</v>
      </c>
      <c r="D16" s="44"/>
      <c r="E16" s="9"/>
      <c r="F16" s="9" t="s">
        <v>137</v>
      </c>
      <c r="G16" s="9" t="s">
        <v>137</v>
      </c>
      <c r="H16" s="9"/>
    </row>
    <row r="17">
      <c r="A17" s="9"/>
      <c r="B17" s="41">
        <v>0.0</v>
      </c>
      <c r="C17" s="41">
        <v>0.0</v>
      </c>
      <c r="D17" s="44"/>
      <c r="E17" s="9"/>
      <c r="F17" s="9" t="s">
        <v>137</v>
      </c>
      <c r="G17" s="9" t="s">
        <v>137</v>
      </c>
      <c r="H17" s="9"/>
    </row>
    <row r="18">
      <c r="A18" s="9"/>
      <c r="B18" s="41">
        <v>0.0</v>
      </c>
      <c r="C18" s="41">
        <v>0.0</v>
      </c>
      <c r="D18" s="44"/>
      <c r="E18" s="9"/>
      <c r="F18" s="9" t="s">
        <v>137</v>
      </c>
      <c r="G18" s="9" t="s">
        <v>137</v>
      </c>
      <c r="H18" s="9"/>
    </row>
    <row r="19">
      <c r="A19" s="9"/>
      <c r="B19" s="41">
        <v>0.0</v>
      </c>
      <c r="C19" s="41">
        <v>0.0</v>
      </c>
      <c r="D19" s="44"/>
      <c r="E19" s="9"/>
      <c r="F19" s="9" t="s">
        <v>137</v>
      </c>
      <c r="G19" s="9" t="s">
        <v>137</v>
      </c>
      <c r="H19" s="9"/>
    </row>
    <row r="20">
      <c r="A20" s="9"/>
      <c r="B20" s="41">
        <v>0.0</v>
      </c>
      <c r="C20" s="41">
        <v>0.0</v>
      </c>
      <c r="D20" s="44"/>
      <c r="E20" s="9"/>
      <c r="F20" s="9" t="s">
        <v>137</v>
      </c>
      <c r="G20" s="9" t="s">
        <v>137</v>
      </c>
      <c r="H20" s="9"/>
    </row>
    <row r="21" ht="15.75" customHeight="1">
      <c r="A21" s="9"/>
      <c r="B21" s="41">
        <v>0.0</v>
      </c>
      <c r="C21" s="41">
        <v>0.0</v>
      </c>
      <c r="D21" s="44"/>
      <c r="E21" s="9"/>
      <c r="F21" s="9" t="s">
        <v>137</v>
      </c>
      <c r="G21" s="9" t="s">
        <v>137</v>
      </c>
      <c r="H21" s="9"/>
    </row>
    <row r="22" ht="15.75" customHeight="1">
      <c r="A22" s="9"/>
      <c r="B22" s="41">
        <v>0.0</v>
      </c>
      <c r="C22" s="41">
        <v>0.0</v>
      </c>
      <c r="D22" s="44"/>
      <c r="E22" s="9"/>
      <c r="F22" s="9" t="s">
        <v>137</v>
      </c>
      <c r="G22" s="9" t="s">
        <v>137</v>
      </c>
      <c r="H22" s="9"/>
    </row>
    <row r="23" ht="15.75" customHeight="1">
      <c r="A23" s="9"/>
      <c r="B23" s="41">
        <v>0.0</v>
      </c>
      <c r="C23" s="41">
        <v>0.0</v>
      </c>
      <c r="D23" s="44"/>
      <c r="E23" s="9"/>
      <c r="F23" s="9" t="s">
        <v>137</v>
      </c>
      <c r="G23" s="9" t="s">
        <v>137</v>
      </c>
      <c r="H23" s="9"/>
    </row>
    <row r="24" ht="15.75" customHeight="1">
      <c r="A24" s="9"/>
      <c r="B24" s="41">
        <v>0.0</v>
      </c>
      <c r="C24" s="41">
        <v>0.0</v>
      </c>
      <c r="D24" s="44"/>
      <c r="E24" s="9"/>
      <c r="F24" s="9" t="s">
        <v>137</v>
      </c>
      <c r="G24" s="9" t="s">
        <v>137</v>
      </c>
      <c r="H24" s="9"/>
    </row>
    <row r="25" ht="15.75" customHeight="1">
      <c r="A25" s="9"/>
      <c r="B25" s="41">
        <v>0.0</v>
      </c>
      <c r="C25" s="41">
        <v>0.0</v>
      </c>
      <c r="D25" s="44"/>
      <c r="E25" s="9"/>
      <c r="F25" s="9" t="s">
        <v>137</v>
      </c>
      <c r="G25" s="9" t="s">
        <v>137</v>
      </c>
      <c r="H25" s="9"/>
    </row>
    <row r="26" ht="15.75" customHeight="1">
      <c r="A26" s="9"/>
      <c r="B26" s="41">
        <v>0.0</v>
      </c>
      <c r="C26" s="41">
        <v>0.0</v>
      </c>
      <c r="D26" s="44"/>
      <c r="E26" s="9"/>
      <c r="F26" s="9" t="s">
        <v>137</v>
      </c>
      <c r="G26" s="9" t="s">
        <v>137</v>
      </c>
      <c r="H26" s="9"/>
    </row>
    <row r="27" ht="15.75" customHeight="1"/>
    <row r="28" ht="24.0" customHeight="1">
      <c r="A28" s="5" t="s">
        <v>269</v>
      </c>
      <c r="B28" s="6"/>
      <c r="C28" s="6"/>
      <c r="D28" s="6"/>
      <c r="E28" s="6"/>
      <c r="F28" s="6"/>
      <c r="G28" s="6"/>
      <c r="H28" s="7"/>
    </row>
    <row r="29" ht="15.75" customHeight="1">
      <c r="A29" s="18" t="s">
        <v>270</v>
      </c>
      <c r="B29" s="45">
        <f>SUM(B7:B26)</f>
        <v>0</v>
      </c>
      <c r="C29" s="18" t="s">
        <v>271</v>
      </c>
      <c r="D29" s="45">
        <f>SUM(C7:C26)</f>
        <v>0</v>
      </c>
    </row>
    <row r="30" ht="15.75" customHeight="1"/>
    <row r="31" ht="15.75" customHeight="1">
      <c r="A31" s="12" t="s">
        <v>59</v>
      </c>
    </row>
    <row r="32" ht="15.0" customHeight="1">
      <c r="A32" s="13" t="s">
        <v>272</v>
      </c>
    </row>
    <row r="33" ht="15.75" customHeight="1"/>
    <row r="34" ht="15.75" customHeight="1"/>
    <row r="35" ht="15.75" customHeight="1">
      <c r="A35" s="14" t="s">
        <v>61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H2"/>
    <mergeCell ref="A3:H3"/>
    <mergeCell ref="A4:H4"/>
    <mergeCell ref="A28:H28"/>
    <mergeCell ref="A31:H31"/>
    <mergeCell ref="A32:H33"/>
    <mergeCell ref="A35:H35"/>
  </mergeCells>
  <conditionalFormatting sqref="A7:H26">
    <cfRule type="expression" dxfId="1" priority="1">
      <formula>$F7=1</formula>
    </cfRule>
  </conditionalFormatting>
  <conditionalFormatting sqref="A7:H26">
    <cfRule type="expression" dxfId="2" priority="2">
      <formula>AND($F7=0,$D7&lt;TODAY(),$D7&lt;&gt;"")</formula>
    </cfRule>
  </conditionalFormatting>
  <conditionalFormatting sqref="A7:H26">
    <cfRule type="expression" dxfId="3" priority="3">
      <formula>AND($F7=0,$D7&gt;=TODAY(),$D7&lt;=TODAY()+14,$D7&lt;&gt;"")</formula>
    </cfRule>
  </conditionalFormatting>
  <dataValidations>
    <dataValidation type="list" allowBlank="1" sqref="E7:E26">
      <formula1>Lists!$H$2:$H$7</formula1>
    </dataValidation>
    <dataValidation type="list" allowBlank="1" sqref="F7:G26">
      <formula1>Lists!$D$2:$D$3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/>
  </sheetViews>
  <sheetFormatPr customHeight="1" defaultColWidth="14.43" defaultRowHeight="15.0"/>
  <cols>
    <col customWidth="1" min="1" max="1" width="12.0"/>
    <col customWidth="1" min="2" max="2" width="20.0"/>
    <col customWidth="1" min="3" max="3" width="26.0"/>
    <col customWidth="1" min="4" max="4" width="12.0"/>
    <col customWidth="1" min="5" max="5" width="14.0"/>
    <col customWidth="1" min="6" max="6" width="20.0"/>
    <col customWidth="1" min="7" max="26" width="8.71"/>
  </cols>
  <sheetData>
    <row r="2">
      <c r="A2" s="15" t="s">
        <v>62</v>
      </c>
    </row>
    <row r="3">
      <c r="A3" s="16" t="s">
        <v>38</v>
      </c>
    </row>
    <row r="4">
      <c r="A4" s="17" t="s">
        <v>273</v>
      </c>
    </row>
    <row r="6" ht="24.0" customHeight="1">
      <c r="A6" s="5" t="s">
        <v>274</v>
      </c>
      <c r="B6" s="6"/>
      <c r="C6" s="6"/>
      <c r="D6" s="6"/>
      <c r="E6" s="6"/>
      <c r="F6" s="7"/>
    </row>
    <row r="7" ht="30.0" customHeight="1">
      <c r="A7" s="21" t="s">
        <v>275</v>
      </c>
      <c r="B7" s="21" t="s">
        <v>68</v>
      </c>
      <c r="C7" s="21" t="s">
        <v>133</v>
      </c>
      <c r="D7" s="21"/>
      <c r="E7" s="21"/>
      <c r="F7" s="21"/>
    </row>
    <row r="8">
      <c r="A8" s="46">
        <f>SUM(E11:E40)</f>
        <v>0</v>
      </c>
      <c r="B8" s="46">
        <f>'Master Budget'!F7</f>
        <v>0</v>
      </c>
      <c r="C8" s="46">
        <f>B8-A8</f>
        <v>0</v>
      </c>
    </row>
    <row r="10" ht="30.0" customHeight="1">
      <c r="A10" s="21" t="s">
        <v>222</v>
      </c>
      <c r="B10" s="21" t="s">
        <v>81</v>
      </c>
      <c r="C10" s="21" t="s">
        <v>276</v>
      </c>
      <c r="D10" s="21" t="s">
        <v>267</v>
      </c>
      <c r="E10" s="21" t="s">
        <v>187</v>
      </c>
      <c r="F10" s="21" t="s">
        <v>115</v>
      </c>
    </row>
    <row r="11">
      <c r="A11" s="44"/>
      <c r="B11" s="9"/>
      <c r="C11" s="9"/>
      <c r="D11" s="9"/>
      <c r="E11" s="47">
        <v>0.0</v>
      </c>
      <c r="F11" s="9"/>
    </row>
    <row r="12">
      <c r="A12" s="44"/>
      <c r="B12" s="9"/>
      <c r="C12" s="9"/>
      <c r="D12" s="9"/>
      <c r="E12" s="47">
        <v>0.0</v>
      </c>
      <c r="F12" s="9"/>
    </row>
    <row r="13">
      <c r="A13" s="44"/>
      <c r="B13" s="9"/>
      <c r="C13" s="9"/>
      <c r="D13" s="9"/>
      <c r="E13" s="47">
        <v>0.0</v>
      </c>
      <c r="F13" s="9"/>
    </row>
    <row r="14">
      <c r="A14" s="44"/>
      <c r="B14" s="9"/>
      <c r="C14" s="9"/>
      <c r="D14" s="9"/>
      <c r="E14" s="47">
        <v>0.0</v>
      </c>
      <c r="F14" s="9"/>
    </row>
    <row r="15">
      <c r="A15" s="44"/>
      <c r="B15" s="9"/>
      <c r="C15" s="9"/>
      <c r="D15" s="9"/>
      <c r="E15" s="47">
        <v>0.0</v>
      </c>
      <c r="F15" s="9"/>
    </row>
    <row r="16">
      <c r="A16" s="44"/>
      <c r="B16" s="9"/>
      <c r="C16" s="9"/>
      <c r="D16" s="9"/>
      <c r="E16" s="47">
        <v>0.0</v>
      </c>
      <c r="F16" s="9"/>
    </row>
    <row r="17">
      <c r="A17" s="44"/>
      <c r="B17" s="9"/>
      <c r="C17" s="9"/>
      <c r="D17" s="9"/>
      <c r="E17" s="47">
        <v>0.0</v>
      </c>
      <c r="F17" s="9"/>
    </row>
    <row r="18">
      <c r="A18" s="44"/>
      <c r="B18" s="9"/>
      <c r="C18" s="9"/>
      <c r="D18" s="9"/>
      <c r="E18" s="47">
        <v>0.0</v>
      </c>
      <c r="F18" s="9"/>
    </row>
    <row r="19">
      <c r="A19" s="44"/>
      <c r="B19" s="9"/>
      <c r="C19" s="9"/>
      <c r="D19" s="9"/>
      <c r="E19" s="47">
        <v>0.0</v>
      </c>
      <c r="F19" s="9"/>
    </row>
    <row r="20">
      <c r="A20" s="44"/>
      <c r="B20" s="9"/>
      <c r="C20" s="9"/>
      <c r="D20" s="9"/>
      <c r="E20" s="47">
        <v>0.0</v>
      </c>
      <c r="F20" s="9"/>
    </row>
    <row r="21" ht="15.75" customHeight="1">
      <c r="A21" s="44"/>
      <c r="B21" s="9"/>
      <c r="C21" s="9"/>
      <c r="D21" s="9"/>
      <c r="E21" s="47">
        <v>0.0</v>
      </c>
      <c r="F21" s="9"/>
    </row>
    <row r="22" ht="15.75" customHeight="1">
      <c r="A22" s="44"/>
      <c r="B22" s="9"/>
      <c r="C22" s="9"/>
      <c r="D22" s="9"/>
      <c r="E22" s="47">
        <v>0.0</v>
      </c>
      <c r="F22" s="9"/>
    </row>
    <row r="23" ht="15.75" customHeight="1">
      <c r="A23" s="44"/>
      <c r="B23" s="9"/>
      <c r="C23" s="9"/>
      <c r="D23" s="9"/>
      <c r="E23" s="47">
        <v>0.0</v>
      </c>
      <c r="F23" s="9"/>
    </row>
    <row r="24" ht="15.75" customHeight="1">
      <c r="A24" s="44"/>
      <c r="B24" s="9"/>
      <c r="C24" s="9"/>
      <c r="D24" s="9"/>
      <c r="E24" s="47">
        <v>0.0</v>
      </c>
      <c r="F24" s="9"/>
    </row>
    <row r="25" ht="15.75" customHeight="1">
      <c r="A25" s="44"/>
      <c r="B25" s="9"/>
      <c r="C25" s="9"/>
      <c r="D25" s="9"/>
      <c r="E25" s="47">
        <v>0.0</v>
      </c>
      <c r="F25" s="9"/>
    </row>
    <row r="26" ht="15.75" customHeight="1">
      <c r="A26" s="44"/>
      <c r="B26" s="9"/>
      <c r="C26" s="9"/>
      <c r="D26" s="9"/>
      <c r="E26" s="47">
        <v>0.0</v>
      </c>
      <c r="F26" s="9"/>
    </row>
    <row r="27" ht="15.75" customHeight="1">
      <c r="A27" s="44"/>
      <c r="B27" s="9"/>
      <c r="C27" s="9"/>
      <c r="D27" s="9"/>
      <c r="E27" s="47">
        <v>0.0</v>
      </c>
      <c r="F27" s="9"/>
    </row>
    <row r="28" ht="15.75" customHeight="1">
      <c r="A28" s="44"/>
      <c r="B28" s="9"/>
      <c r="C28" s="9"/>
      <c r="D28" s="9"/>
      <c r="E28" s="47">
        <v>0.0</v>
      </c>
      <c r="F28" s="9"/>
    </row>
    <row r="29" ht="15.75" customHeight="1">
      <c r="A29" s="44"/>
      <c r="B29" s="9"/>
      <c r="C29" s="9"/>
      <c r="D29" s="9"/>
      <c r="E29" s="47">
        <v>0.0</v>
      </c>
      <c r="F29" s="9"/>
    </row>
    <row r="30" ht="15.75" customHeight="1">
      <c r="A30" s="44"/>
      <c r="B30" s="9"/>
      <c r="C30" s="9"/>
      <c r="D30" s="9"/>
      <c r="E30" s="47">
        <v>0.0</v>
      </c>
      <c r="F30" s="9"/>
    </row>
    <row r="31" ht="15.75" customHeight="1">
      <c r="A31" s="44"/>
      <c r="B31" s="9"/>
      <c r="C31" s="9"/>
      <c r="D31" s="9"/>
      <c r="E31" s="47">
        <v>0.0</v>
      </c>
      <c r="F31" s="9"/>
    </row>
    <row r="32" ht="15.75" customHeight="1">
      <c r="A32" s="44"/>
      <c r="B32" s="9"/>
      <c r="C32" s="9"/>
      <c r="D32" s="9"/>
      <c r="E32" s="47">
        <v>0.0</v>
      </c>
      <c r="F32" s="9"/>
    </row>
    <row r="33" ht="15.75" customHeight="1">
      <c r="A33" s="44"/>
      <c r="B33" s="9"/>
      <c r="C33" s="9"/>
      <c r="D33" s="9"/>
      <c r="E33" s="47">
        <v>0.0</v>
      </c>
      <c r="F33" s="9"/>
    </row>
    <row r="34" ht="15.75" customHeight="1">
      <c r="A34" s="44"/>
      <c r="B34" s="9"/>
      <c r="C34" s="9"/>
      <c r="D34" s="9"/>
      <c r="E34" s="47">
        <v>0.0</v>
      </c>
      <c r="F34" s="9"/>
    </row>
    <row r="35" ht="15.75" customHeight="1">
      <c r="A35" s="44"/>
      <c r="B35" s="9"/>
      <c r="C35" s="9"/>
      <c r="D35" s="9"/>
      <c r="E35" s="47">
        <v>0.0</v>
      </c>
      <c r="F35" s="9"/>
    </row>
    <row r="36" ht="15.75" customHeight="1">
      <c r="A36" s="44"/>
      <c r="B36" s="9"/>
      <c r="C36" s="9"/>
      <c r="D36" s="9"/>
      <c r="E36" s="47">
        <v>0.0</v>
      </c>
      <c r="F36" s="9"/>
    </row>
    <row r="37" ht="15.75" customHeight="1">
      <c r="A37" s="44"/>
      <c r="B37" s="9"/>
      <c r="C37" s="9"/>
      <c r="D37" s="9"/>
      <c r="E37" s="47">
        <v>0.0</v>
      </c>
      <c r="F37" s="9"/>
    </row>
    <row r="38" ht="15.75" customHeight="1">
      <c r="A38" s="44"/>
      <c r="B38" s="9"/>
      <c r="C38" s="9"/>
      <c r="D38" s="9"/>
      <c r="E38" s="47">
        <v>0.0</v>
      </c>
      <c r="F38" s="9"/>
    </row>
    <row r="39" ht="15.75" customHeight="1">
      <c r="A39" s="44"/>
      <c r="B39" s="9"/>
      <c r="C39" s="9"/>
      <c r="D39" s="9"/>
      <c r="E39" s="47">
        <v>0.0</v>
      </c>
      <c r="F39" s="9"/>
    </row>
    <row r="40" ht="15.75" customHeight="1">
      <c r="A40" s="44"/>
      <c r="B40" s="9"/>
      <c r="C40" s="9"/>
      <c r="D40" s="9"/>
      <c r="E40" s="47">
        <v>0.0</v>
      </c>
      <c r="F40" s="9"/>
    </row>
    <row r="41" ht="15.75" customHeight="1"/>
    <row r="42" ht="24.0" customHeight="1">
      <c r="A42" s="5" t="s">
        <v>277</v>
      </c>
      <c r="B42" s="6"/>
      <c r="C42" s="6"/>
      <c r="D42" s="6"/>
      <c r="E42" s="6"/>
      <c r="F42" s="7"/>
    </row>
    <row r="43" ht="30.0" customHeight="1">
      <c r="A43" s="21" t="s">
        <v>81</v>
      </c>
      <c r="B43" s="21" t="s">
        <v>275</v>
      </c>
      <c r="C43" s="21"/>
      <c r="D43" s="21"/>
      <c r="E43" s="21"/>
      <c r="F43" s="21"/>
    </row>
    <row r="44" ht="15.75" customHeight="1">
      <c r="A44" s="25" t="s">
        <v>22</v>
      </c>
      <c r="B44" s="26">
        <f t="shared" ref="B44:B52" si="1">SUMIF($B$11:$B$40,A44,$E$11:$E$40)</f>
        <v>0</v>
      </c>
    </row>
    <row r="45" ht="15.75" customHeight="1">
      <c r="A45" s="25" t="s">
        <v>24</v>
      </c>
      <c r="B45" s="26">
        <f t="shared" si="1"/>
        <v>0</v>
      </c>
    </row>
    <row r="46" ht="15.75" customHeight="1">
      <c r="A46" s="25" t="s">
        <v>26</v>
      </c>
      <c r="B46" s="26">
        <f t="shared" si="1"/>
        <v>0</v>
      </c>
    </row>
    <row r="47" ht="15.75" customHeight="1">
      <c r="A47" s="25" t="s">
        <v>28</v>
      </c>
      <c r="B47" s="26">
        <f t="shared" si="1"/>
        <v>0</v>
      </c>
    </row>
    <row r="48" ht="15.75" customHeight="1">
      <c r="A48" s="25" t="s">
        <v>30</v>
      </c>
      <c r="B48" s="26">
        <f t="shared" si="1"/>
        <v>0</v>
      </c>
    </row>
    <row r="49" ht="15.75" customHeight="1">
      <c r="A49" s="25" t="s">
        <v>83</v>
      </c>
      <c r="B49" s="26">
        <f t="shared" si="1"/>
        <v>0</v>
      </c>
    </row>
    <row r="50" ht="15.75" customHeight="1">
      <c r="A50" s="25" t="s">
        <v>84</v>
      </c>
      <c r="B50" s="26">
        <f t="shared" si="1"/>
        <v>0</v>
      </c>
    </row>
    <row r="51" ht="15.75" customHeight="1">
      <c r="A51" s="25" t="s">
        <v>85</v>
      </c>
      <c r="B51" s="26">
        <f t="shared" si="1"/>
        <v>0</v>
      </c>
    </row>
    <row r="52" ht="15.75" customHeight="1">
      <c r="A52" s="25" t="s">
        <v>86</v>
      </c>
      <c r="B52" s="26">
        <f t="shared" si="1"/>
        <v>0</v>
      </c>
    </row>
    <row r="53" ht="15.75" customHeight="1"/>
    <row r="54" ht="15.75" customHeight="1">
      <c r="A54" s="12" t="s">
        <v>59</v>
      </c>
    </row>
    <row r="55" ht="15.0" customHeight="1">
      <c r="A55" s="13" t="s">
        <v>278</v>
      </c>
    </row>
    <row r="56" ht="15.75" customHeight="1"/>
    <row r="57" ht="15.75" customHeight="1"/>
    <row r="58" ht="15.75" customHeight="1">
      <c r="A58" s="14" t="s">
        <v>61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:F2"/>
    <mergeCell ref="A3:F3"/>
    <mergeCell ref="A4:F4"/>
    <mergeCell ref="A6:F6"/>
    <mergeCell ref="A42:F42"/>
    <mergeCell ref="A54:F54"/>
    <mergeCell ref="A55:F56"/>
    <mergeCell ref="A58:F58"/>
  </mergeCells>
  <dataValidations>
    <dataValidation type="list" allowBlank="1" sqref="B11:B40">
      <formula1>Lists!$A$2:$A$10</formula1>
    </dataValidation>
    <dataValidation type="list" allowBlank="1" sqref="D11:D40">
      <formula1>Lists!$H$2:$H$7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18.0"/>
    <col customWidth="1" min="2" max="2" width="26.0"/>
    <col customWidth="1" min="3" max="3" width="10.0"/>
    <col customWidth="1" min="4" max="4" width="26.0"/>
    <col customWidth="1" min="5" max="26" width="8.71"/>
  </cols>
  <sheetData>
    <row r="2">
      <c r="A2" s="15" t="s">
        <v>62</v>
      </c>
    </row>
    <row r="3">
      <c r="A3" s="16" t="s">
        <v>40</v>
      </c>
    </row>
    <row r="4">
      <c r="A4" s="17" t="s">
        <v>279</v>
      </c>
    </row>
    <row r="6" ht="24.0" customHeight="1">
      <c r="A6" s="5" t="s">
        <v>280</v>
      </c>
      <c r="B6" s="6"/>
      <c r="C6" s="6"/>
      <c r="D6" s="7"/>
    </row>
    <row r="7">
      <c r="A7" s="18" t="s">
        <v>281</v>
      </c>
      <c r="B7" s="48" t="str">
        <f>TEXT(COUNTIF(C10:C55,TRUE()),"0")&amp;" / "&amp;TEXT(COUNTA(C10:C55),"0")&amp;" packed"</f>
        <v>0 / 46 packed</v>
      </c>
    </row>
    <row r="9" ht="30.0" customHeight="1">
      <c r="A9" s="21" t="s">
        <v>81</v>
      </c>
      <c r="B9" s="21" t="s">
        <v>117</v>
      </c>
      <c r="C9" s="21" t="s">
        <v>282</v>
      </c>
      <c r="D9" s="21" t="s">
        <v>115</v>
      </c>
    </row>
    <row r="10">
      <c r="A10" s="49" t="s">
        <v>283</v>
      </c>
      <c r="B10" s="25" t="s">
        <v>284</v>
      </c>
      <c r="C10" s="37" t="s">
        <v>137</v>
      </c>
      <c r="D10" s="28"/>
    </row>
    <row r="11">
      <c r="A11" s="25"/>
      <c r="B11" s="25" t="s">
        <v>285</v>
      </c>
      <c r="C11" s="37" t="s">
        <v>137</v>
      </c>
      <c r="D11" s="28"/>
    </row>
    <row r="12">
      <c r="A12" s="25"/>
      <c r="B12" s="25" t="s">
        <v>286</v>
      </c>
      <c r="C12" s="37" t="s">
        <v>137</v>
      </c>
      <c r="D12" s="28"/>
    </row>
    <row r="13">
      <c r="A13" s="25"/>
      <c r="B13" s="25" t="s">
        <v>287</v>
      </c>
      <c r="C13" s="37" t="s">
        <v>137</v>
      </c>
      <c r="D13" s="28"/>
    </row>
    <row r="14">
      <c r="A14" s="25"/>
      <c r="B14" s="25" t="s">
        <v>288</v>
      </c>
      <c r="C14" s="37" t="s">
        <v>137</v>
      </c>
      <c r="D14" s="28"/>
    </row>
    <row r="15">
      <c r="A15" s="25"/>
      <c r="B15" s="25" t="s">
        <v>289</v>
      </c>
      <c r="C15" s="37" t="s">
        <v>137</v>
      </c>
      <c r="D15" s="28"/>
    </row>
    <row r="16">
      <c r="A16" s="49" t="s">
        <v>290</v>
      </c>
      <c r="B16" s="25" t="s">
        <v>291</v>
      </c>
      <c r="C16" s="37" t="s">
        <v>137</v>
      </c>
      <c r="D16" s="28"/>
    </row>
    <row r="17">
      <c r="A17" s="25"/>
      <c r="B17" s="25" t="s">
        <v>292</v>
      </c>
      <c r="C17" s="37" t="s">
        <v>137</v>
      </c>
      <c r="D17" s="28"/>
    </row>
    <row r="18">
      <c r="A18" s="25"/>
      <c r="B18" s="25" t="s">
        <v>293</v>
      </c>
      <c r="C18" s="37" t="s">
        <v>137</v>
      </c>
      <c r="D18" s="28"/>
    </row>
    <row r="19">
      <c r="A19" s="25"/>
      <c r="B19" s="25" t="s">
        <v>294</v>
      </c>
      <c r="C19" s="37" t="s">
        <v>137</v>
      </c>
      <c r="D19" s="28"/>
    </row>
    <row r="20">
      <c r="A20" s="25"/>
      <c r="B20" s="25" t="s">
        <v>295</v>
      </c>
      <c r="C20" s="37" t="s">
        <v>137</v>
      </c>
      <c r="D20" s="28"/>
    </row>
    <row r="21" ht="15.75" customHeight="1">
      <c r="A21" s="25"/>
      <c r="B21" s="25" t="s">
        <v>296</v>
      </c>
      <c r="C21" s="37" t="s">
        <v>137</v>
      </c>
      <c r="D21" s="28"/>
    </row>
    <row r="22" ht="15.75" customHeight="1">
      <c r="A22" s="49" t="s">
        <v>297</v>
      </c>
      <c r="B22" s="25" t="s">
        <v>298</v>
      </c>
      <c r="C22" s="37" t="s">
        <v>137</v>
      </c>
      <c r="D22" s="28"/>
    </row>
    <row r="23" ht="15.75" customHeight="1">
      <c r="A23" s="25"/>
      <c r="B23" s="25" t="s">
        <v>299</v>
      </c>
      <c r="C23" s="37" t="s">
        <v>137</v>
      </c>
      <c r="D23" s="28"/>
    </row>
    <row r="24" ht="15.75" customHeight="1">
      <c r="A24" s="25"/>
      <c r="B24" s="25" t="s">
        <v>300</v>
      </c>
      <c r="C24" s="37" t="s">
        <v>137</v>
      </c>
      <c r="D24" s="28"/>
    </row>
    <row r="25" ht="15.75" customHeight="1">
      <c r="A25" s="25"/>
      <c r="B25" s="25" t="s">
        <v>301</v>
      </c>
      <c r="C25" s="37" t="s">
        <v>137</v>
      </c>
      <c r="D25" s="28"/>
    </row>
    <row r="26" ht="15.75" customHeight="1">
      <c r="A26" s="25"/>
      <c r="B26" s="25" t="s">
        <v>302</v>
      </c>
      <c r="C26" s="37" t="s">
        <v>137</v>
      </c>
      <c r="D26" s="28"/>
    </row>
    <row r="27" ht="15.75" customHeight="1">
      <c r="A27" s="49" t="s">
        <v>303</v>
      </c>
      <c r="B27" s="25" t="s">
        <v>304</v>
      </c>
      <c r="C27" s="37" t="s">
        <v>137</v>
      </c>
      <c r="D27" s="28"/>
    </row>
    <row r="28" ht="15.75" customHeight="1">
      <c r="A28" s="25"/>
      <c r="B28" s="25" t="s">
        <v>305</v>
      </c>
      <c r="C28" s="37" t="s">
        <v>137</v>
      </c>
      <c r="D28" s="28"/>
    </row>
    <row r="29" ht="15.75" customHeight="1">
      <c r="A29" s="25"/>
      <c r="B29" s="25" t="s">
        <v>306</v>
      </c>
      <c r="C29" s="37" t="s">
        <v>137</v>
      </c>
      <c r="D29" s="28"/>
    </row>
    <row r="30" ht="15.75" customHeight="1">
      <c r="A30" s="49" t="s">
        <v>307</v>
      </c>
      <c r="B30" s="25" t="s">
        <v>308</v>
      </c>
      <c r="C30" s="37" t="s">
        <v>137</v>
      </c>
      <c r="D30" s="28"/>
    </row>
    <row r="31" ht="15.75" customHeight="1">
      <c r="A31" s="25"/>
      <c r="B31" s="25" t="s">
        <v>309</v>
      </c>
      <c r="C31" s="37" t="s">
        <v>137</v>
      </c>
      <c r="D31" s="28"/>
    </row>
    <row r="32" ht="15.75" customHeight="1">
      <c r="A32" s="25"/>
      <c r="B32" s="25" t="s">
        <v>310</v>
      </c>
      <c r="C32" s="37" t="s">
        <v>137</v>
      </c>
      <c r="D32" s="28"/>
    </row>
    <row r="33" ht="15.75" customHeight="1">
      <c r="A33" s="25"/>
      <c r="B33" s="25" t="s">
        <v>311</v>
      </c>
      <c r="C33" s="37" t="s">
        <v>137</v>
      </c>
      <c r="D33" s="28"/>
    </row>
    <row r="34" ht="15.75" customHeight="1">
      <c r="A34" s="25"/>
      <c r="B34" s="25" t="s">
        <v>312</v>
      </c>
      <c r="C34" s="37" t="s">
        <v>137</v>
      </c>
      <c r="D34" s="28"/>
    </row>
    <row r="35" ht="15.75" customHeight="1">
      <c r="A35" s="49" t="s">
        <v>313</v>
      </c>
      <c r="B35" s="25" t="s">
        <v>314</v>
      </c>
      <c r="C35" s="37" t="s">
        <v>137</v>
      </c>
      <c r="D35" s="28"/>
    </row>
    <row r="36" ht="15.75" customHeight="1">
      <c r="A36" s="25"/>
      <c r="B36" s="25" t="s">
        <v>315</v>
      </c>
      <c r="C36" s="37" t="s">
        <v>137</v>
      </c>
      <c r="D36" s="28"/>
    </row>
    <row r="37" ht="15.75" customHeight="1">
      <c r="A37" s="25"/>
      <c r="B37" s="25" t="s">
        <v>316</v>
      </c>
      <c r="C37" s="37" t="s">
        <v>137</v>
      </c>
      <c r="D37" s="28"/>
    </row>
    <row r="38" ht="15.75" customHeight="1">
      <c r="A38" s="25"/>
      <c r="B38" s="25" t="s">
        <v>317</v>
      </c>
      <c r="C38" s="37" t="s">
        <v>137</v>
      </c>
      <c r="D38" s="28"/>
    </row>
    <row r="39" ht="15.75" customHeight="1">
      <c r="A39" s="49" t="s">
        <v>318</v>
      </c>
      <c r="B39" s="25" t="s">
        <v>319</v>
      </c>
      <c r="C39" s="37" t="s">
        <v>137</v>
      </c>
      <c r="D39" s="28"/>
    </row>
    <row r="40" ht="15.75" customHeight="1">
      <c r="A40" s="25"/>
      <c r="B40" s="25" t="s">
        <v>320</v>
      </c>
      <c r="C40" s="37" t="s">
        <v>137</v>
      </c>
      <c r="D40" s="28"/>
    </row>
    <row r="41" ht="15.75" customHeight="1">
      <c r="A41" s="25"/>
      <c r="B41" s="25" t="s">
        <v>321</v>
      </c>
      <c r="C41" s="37" t="s">
        <v>137</v>
      </c>
      <c r="D41" s="28"/>
    </row>
    <row r="42" ht="15.75" customHeight="1">
      <c r="A42" s="25"/>
      <c r="B42" s="25" t="s">
        <v>322</v>
      </c>
      <c r="C42" s="37" t="s">
        <v>137</v>
      </c>
      <c r="D42" s="28"/>
    </row>
    <row r="43" ht="15.75" customHeight="1">
      <c r="A43" s="25"/>
      <c r="B43" s="25" t="s">
        <v>323</v>
      </c>
      <c r="C43" s="37" t="s">
        <v>137</v>
      </c>
      <c r="D43" s="28"/>
    </row>
    <row r="44" ht="15.75" customHeight="1">
      <c r="A44" s="49" t="s">
        <v>324</v>
      </c>
      <c r="B44" s="25" t="s">
        <v>325</v>
      </c>
      <c r="C44" s="37" t="s">
        <v>137</v>
      </c>
      <c r="D44" s="28"/>
    </row>
    <row r="45" ht="15.75" customHeight="1">
      <c r="A45" s="25"/>
      <c r="B45" s="25" t="s">
        <v>326</v>
      </c>
      <c r="C45" s="37" t="s">
        <v>137</v>
      </c>
      <c r="D45" s="28"/>
    </row>
    <row r="46" ht="15.75" customHeight="1">
      <c r="A46" s="25"/>
      <c r="B46" s="25" t="s">
        <v>327</v>
      </c>
      <c r="C46" s="37" t="s">
        <v>137</v>
      </c>
      <c r="D46" s="28"/>
    </row>
    <row r="47" ht="15.75" customHeight="1">
      <c r="A47" s="25"/>
      <c r="B47" s="25" t="s">
        <v>328</v>
      </c>
      <c r="C47" s="37" t="s">
        <v>137</v>
      </c>
      <c r="D47" s="28"/>
    </row>
    <row r="48" ht="15.75" customHeight="1">
      <c r="A48" s="49" t="s">
        <v>329</v>
      </c>
      <c r="B48" s="25" t="s">
        <v>330</v>
      </c>
      <c r="C48" s="37" t="s">
        <v>137</v>
      </c>
      <c r="D48" s="28"/>
    </row>
    <row r="49" ht="15.75" customHeight="1">
      <c r="A49" s="25"/>
      <c r="B49" s="25" t="s">
        <v>331</v>
      </c>
      <c r="C49" s="37" t="s">
        <v>137</v>
      </c>
      <c r="D49" s="28"/>
    </row>
    <row r="50" ht="15.75" customHeight="1">
      <c r="A50" s="25"/>
      <c r="B50" s="25" t="s">
        <v>332</v>
      </c>
      <c r="C50" s="37" t="s">
        <v>137</v>
      </c>
      <c r="D50" s="28"/>
    </row>
    <row r="51" ht="15.75" customHeight="1">
      <c r="A51" s="25"/>
      <c r="B51" s="25" t="s">
        <v>333</v>
      </c>
      <c r="C51" s="37" t="s">
        <v>137</v>
      </c>
      <c r="D51" s="28"/>
    </row>
    <row r="52" ht="15.75" customHeight="1">
      <c r="A52" s="49" t="s">
        <v>334</v>
      </c>
      <c r="B52" s="25" t="s">
        <v>335</v>
      </c>
      <c r="C52" s="37" t="s">
        <v>137</v>
      </c>
      <c r="D52" s="28"/>
    </row>
    <row r="53" ht="15.75" customHeight="1">
      <c r="A53" s="25"/>
      <c r="B53" s="25" t="s">
        <v>336</v>
      </c>
      <c r="C53" s="37" t="s">
        <v>137</v>
      </c>
      <c r="D53" s="28"/>
    </row>
    <row r="54" ht="15.75" customHeight="1">
      <c r="A54" s="25"/>
      <c r="B54" s="25" t="s">
        <v>337</v>
      </c>
      <c r="C54" s="37" t="s">
        <v>137</v>
      </c>
      <c r="D54" s="28"/>
    </row>
    <row r="55" ht="15.75" customHeight="1">
      <c r="A55" s="25"/>
      <c r="B55" s="25" t="s">
        <v>338</v>
      </c>
      <c r="C55" s="37" t="s">
        <v>137</v>
      </c>
      <c r="D55" s="28"/>
    </row>
    <row r="56" ht="15.75" customHeight="1"/>
    <row r="57" ht="15.75" customHeight="1">
      <c r="A57" s="12" t="s">
        <v>59</v>
      </c>
    </row>
    <row r="58" ht="15.0" customHeight="1">
      <c r="A58" s="13" t="s">
        <v>339</v>
      </c>
    </row>
    <row r="59" ht="15.75" customHeight="1"/>
    <row r="60" ht="15.75" customHeight="1"/>
    <row r="61" ht="15.75" customHeight="1">
      <c r="A61" s="14" t="s">
        <v>61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D2"/>
    <mergeCell ref="A3:D3"/>
    <mergeCell ref="A4:D4"/>
    <mergeCell ref="A6:D6"/>
    <mergeCell ref="A57:D57"/>
    <mergeCell ref="A58:D59"/>
    <mergeCell ref="A61:D61"/>
  </mergeCells>
  <conditionalFormatting sqref="C10:C55">
    <cfRule type="expression" dxfId="1" priority="1">
      <formula>C10=1</formula>
    </cfRule>
  </conditionalFormatting>
  <dataValidations>
    <dataValidation type="list" allowBlank="1" sqref="C10:C55">
      <formula1>Lists!$I$2:$I$3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6.0"/>
    <col customWidth="1" min="2" max="2" width="14.0"/>
    <col customWidth="1" min="3" max="3" width="10.0"/>
    <col customWidth="1" min="4" max="4" width="26.0"/>
    <col customWidth="1" min="5" max="6" width="10.0"/>
    <col customWidth="1" min="7" max="7" width="24.0"/>
    <col customWidth="1" min="8" max="26" width="8.71"/>
  </cols>
  <sheetData>
    <row r="2">
      <c r="A2" s="15" t="s">
        <v>62</v>
      </c>
    </row>
    <row r="3">
      <c r="A3" s="16" t="s">
        <v>42</v>
      </c>
    </row>
    <row r="4">
      <c r="A4" s="17" t="s">
        <v>340</v>
      </c>
    </row>
    <row r="6" ht="30.0" customHeight="1">
      <c r="A6" s="21" t="s">
        <v>117</v>
      </c>
      <c r="B6" s="21" t="s">
        <v>81</v>
      </c>
      <c r="C6" s="21" t="s">
        <v>341</v>
      </c>
      <c r="D6" s="21" t="s">
        <v>342</v>
      </c>
      <c r="E6" s="21" t="s">
        <v>343</v>
      </c>
      <c r="F6" s="21" t="s">
        <v>344</v>
      </c>
      <c r="G6" s="21" t="s">
        <v>203</v>
      </c>
    </row>
    <row r="7">
      <c r="A7" s="9" t="s">
        <v>345</v>
      </c>
      <c r="B7" s="9" t="s">
        <v>346</v>
      </c>
      <c r="C7" s="9" t="s">
        <v>137</v>
      </c>
      <c r="D7" s="9"/>
      <c r="E7" s="44"/>
      <c r="F7" s="47">
        <v>0.0</v>
      </c>
      <c r="G7" s="9"/>
    </row>
    <row r="8">
      <c r="A8" s="9" t="s">
        <v>347</v>
      </c>
      <c r="B8" s="9" t="s">
        <v>346</v>
      </c>
      <c r="C8" s="9" t="s">
        <v>137</v>
      </c>
      <c r="D8" s="9"/>
      <c r="E8" s="44"/>
      <c r="F8" s="47">
        <v>0.0</v>
      </c>
      <c r="G8" s="9"/>
    </row>
    <row r="9">
      <c r="A9" s="9" t="s">
        <v>294</v>
      </c>
      <c r="B9" s="9" t="s">
        <v>346</v>
      </c>
      <c r="C9" s="9" t="s">
        <v>137</v>
      </c>
      <c r="D9" s="9"/>
      <c r="E9" s="44"/>
      <c r="F9" s="47">
        <v>0.0</v>
      </c>
      <c r="G9" s="9"/>
    </row>
    <row r="10">
      <c r="A10" s="9" t="s">
        <v>295</v>
      </c>
      <c r="B10" s="9" t="s">
        <v>346</v>
      </c>
      <c r="C10" s="9" t="s">
        <v>137</v>
      </c>
      <c r="D10" s="9"/>
      <c r="E10" s="44"/>
      <c r="F10" s="47">
        <v>0.0</v>
      </c>
      <c r="G10" s="9"/>
    </row>
    <row r="11">
      <c r="A11" s="9" t="s">
        <v>348</v>
      </c>
      <c r="B11" s="9" t="s">
        <v>349</v>
      </c>
      <c r="C11" s="9" t="s">
        <v>137</v>
      </c>
      <c r="D11" s="9"/>
      <c r="E11" s="44"/>
      <c r="F11" s="47">
        <v>0.0</v>
      </c>
      <c r="G11" s="9"/>
    </row>
    <row r="12">
      <c r="A12" s="9" t="s">
        <v>350</v>
      </c>
      <c r="B12" s="9" t="s">
        <v>349</v>
      </c>
      <c r="C12" s="9" t="s">
        <v>137</v>
      </c>
      <c r="D12" s="9"/>
      <c r="E12" s="44"/>
      <c r="F12" s="47">
        <v>0.0</v>
      </c>
      <c r="G12" s="9"/>
    </row>
    <row r="13">
      <c r="A13" s="9" t="s">
        <v>351</v>
      </c>
      <c r="B13" s="9" t="s">
        <v>349</v>
      </c>
      <c r="C13" s="9" t="s">
        <v>137</v>
      </c>
      <c r="D13" s="9"/>
      <c r="E13" s="44"/>
      <c r="F13" s="47">
        <v>0.0</v>
      </c>
      <c r="G13" s="9"/>
    </row>
    <row r="14">
      <c r="A14" s="9" t="s">
        <v>352</v>
      </c>
      <c r="B14" s="9" t="s">
        <v>349</v>
      </c>
      <c r="C14" s="9" t="s">
        <v>137</v>
      </c>
      <c r="D14" s="9"/>
      <c r="E14" s="44"/>
      <c r="F14" s="47">
        <v>0.0</v>
      </c>
      <c r="G14" s="9"/>
    </row>
    <row r="15">
      <c r="A15" s="9" t="s">
        <v>353</v>
      </c>
      <c r="B15" s="9" t="s">
        <v>349</v>
      </c>
      <c r="C15" s="9" t="s">
        <v>137</v>
      </c>
      <c r="D15" s="9"/>
      <c r="E15" s="44"/>
      <c r="F15" s="47">
        <v>0.0</v>
      </c>
      <c r="G15" s="9"/>
    </row>
    <row r="16">
      <c r="A16" s="9" t="s">
        <v>354</v>
      </c>
      <c r="B16" s="9" t="s">
        <v>349</v>
      </c>
      <c r="C16" s="9" t="s">
        <v>137</v>
      </c>
      <c r="D16" s="9"/>
      <c r="E16" s="44"/>
      <c r="F16" s="47">
        <v>0.0</v>
      </c>
      <c r="G16" s="9"/>
    </row>
    <row r="17">
      <c r="A17" s="9" t="s">
        <v>355</v>
      </c>
      <c r="B17" s="9" t="s">
        <v>297</v>
      </c>
      <c r="C17" s="9" t="s">
        <v>137</v>
      </c>
      <c r="D17" s="9"/>
      <c r="E17" s="44"/>
      <c r="F17" s="47">
        <v>0.0</v>
      </c>
      <c r="G17" s="9"/>
    </row>
    <row r="18">
      <c r="A18" s="9" t="s">
        <v>301</v>
      </c>
      <c r="B18" s="9" t="s">
        <v>297</v>
      </c>
      <c r="C18" s="9" t="s">
        <v>137</v>
      </c>
      <c r="D18" s="9"/>
      <c r="E18" s="44"/>
      <c r="F18" s="47">
        <v>0.0</v>
      </c>
      <c r="G18" s="9"/>
    </row>
    <row r="19">
      <c r="A19" s="9" t="s">
        <v>356</v>
      </c>
      <c r="B19" s="9" t="s">
        <v>297</v>
      </c>
      <c r="C19" s="9" t="s">
        <v>137</v>
      </c>
      <c r="D19" s="9"/>
      <c r="E19" s="44"/>
      <c r="F19" s="47">
        <v>0.0</v>
      </c>
      <c r="G19" s="9"/>
    </row>
    <row r="20">
      <c r="A20" s="9" t="s">
        <v>357</v>
      </c>
      <c r="B20" s="9" t="s">
        <v>297</v>
      </c>
      <c r="C20" s="9" t="s">
        <v>137</v>
      </c>
      <c r="D20" s="9"/>
      <c r="E20" s="44"/>
      <c r="F20" s="47">
        <v>0.0</v>
      </c>
      <c r="G20" s="9"/>
    </row>
    <row r="21" ht="15.75" customHeight="1">
      <c r="A21" s="9" t="s">
        <v>304</v>
      </c>
      <c r="B21" s="9" t="s">
        <v>303</v>
      </c>
      <c r="C21" s="9" t="s">
        <v>137</v>
      </c>
      <c r="D21" s="9"/>
      <c r="E21" s="44"/>
      <c r="F21" s="47">
        <v>0.0</v>
      </c>
      <c r="G21" s="9"/>
    </row>
    <row r="22" ht="15.75" customHeight="1">
      <c r="A22" s="9" t="s">
        <v>358</v>
      </c>
      <c r="B22" s="9" t="s">
        <v>303</v>
      </c>
      <c r="C22" s="9" t="s">
        <v>137</v>
      </c>
      <c r="D22" s="9"/>
      <c r="E22" s="44"/>
      <c r="F22" s="47">
        <v>0.0</v>
      </c>
      <c r="G22" s="9"/>
    </row>
    <row r="23" ht="15.75" customHeight="1">
      <c r="A23" s="9" t="s">
        <v>306</v>
      </c>
      <c r="B23" s="9" t="s">
        <v>303</v>
      </c>
      <c r="C23" s="9" t="s">
        <v>137</v>
      </c>
      <c r="D23" s="9"/>
      <c r="E23" s="44"/>
      <c r="F23" s="47">
        <v>0.0</v>
      </c>
      <c r="G23" s="9"/>
    </row>
    <row r="24" ht="15.75" customHeight="1">
      <c r="A24" s="9" t="s">
        <v>308</v>
      </c>
      <c r="B24" s="9" t="s">
        <v>359</v>
      </c>
      <c r="C24" s="9" t="s">
        <v>137</v>
      </c>
      <c r="D24" s="9"/>
      <c r="E24" s="44"/>
      <c r="F24" s="47">
        <v>0.0</v>
      </c>
      <c r="G24" s="9"/>
    </row>
    <row r="25" ht="15.75" customHeight="1">
      <c r="A25" s="9" t="s">
        <v>360</v>
      </c>
      <c r="B25" s="9" t="s">
        <v>359</v>
      </c>
      <c r="C25" s="9" t="s">
        <v>137</v>
      </c>
      <c r="D25" s="9"/>
      <c r="E25" s="44"/>
      <c r="F25" s="47">
        <v>0.0</v>
      </c>
      <c r="G25" s="9"/>
    </row>
    <row r="26" ht="15.75" customHeight="1">
      <c r="A26" s="9" t="s">
        <v>361</v>
      </c>
      <c r="B26" s="9" t="s">
        <v>359</v>
      </c>
      <c r="C26" s="9" t="s">
        <v>137</v>
      </c>
      <c r="D26" s="9"/>
      <c r="E26" s="44"/>
      <c r="F26" s="47">
        <v>0.0</v>
      </c>
      <c r="G26" s="9"/>
    </row>
    <row r="27" ht="15.75" customHeight="1">
      <c r="A27" s="9" t="s">
        <v>362</v>
      </c>
      <c r="B27" s="9" t="s">
        <v>359</v>
      </c>
      <c r="C27" s="9" t="s">
        <v>137</v>
      </c>
      <c r="D27" s="9"/>
      <c r="E27" s="44"/>
      <c r="F27" s="47">
        <v>0.0</v>
      </c>
      <c r="G27" s="9"/>
    </row>
    <row r="28" ht="15.75" customHeight="1">
      <c r="A28" s="9" t="s">
        <v>312</v>
      </c>
      <c r="B28" s="9" t="s">
        <v>359</v>
      </c>
      <c r="C28" s="9" t="s">
        <v>137</v>
      </c>
      <c r="D28" s="9"/>
      <c r="E28" s="44"/>
      <c r="F28" s="47">
        <v>0.0</v>
      </c>
      <c r="G28" s="9"/>
    </row>
    <row r="29" ht="15.75" customHeight="1">
      <c r="A29" s="9" t="s">
        <v>314</v>
      </c>
      <c r="B29" s="9" t="s">
        <v>363</v>
      </c>
      <c r="C29" s="9" t="s">
        <v>137</v>
      </c>
      <c r="D29" s="9"/>
      <c r="E29" s="44"/>
      <c r="F29" s="47">
        <v>0.0</v>
      </c>
      <c r="G29" s="9"/>
    </row>
    <row r="30" ht="15.75" customHeight="1">
      <c r="A30" s="9" t="s">
        <v>364</v>
      </c>
      <c r="B30" s="9" t="s">
        <v>363</v>
      </c>
      <c r="C30" s="9" t="s">
        <v>137</v>
      </c>
      <c r="D30" s="9"/>
      <c r="E30" s="44"/>
      <c r="F30" s="47">
        <v>0.0</v>
      </c>
      <c r="G30" s="9"/>
    </row>
    <row r="31" ht="15.75" customHeight="1"/>
    <row r="32" ht="15.75" customHeight="1">
      <c r="A32" s="12" t="s">
        <v>59</v>
      </c>
    </row>
    <row r="33" ht="15.0" customHeight="1">
      <c r="A33" s="13" t="s">
        <v>365</v>
      </c>
    </row>
    <row r="34" ht="15.75" customHeight="1"/>
    <row r="35" ht="15.75" customHeight="1"/>
    <row r="36" ht="15.75" customHeight="1">
      <c r="A36" s="14" t="s">
        <v>61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G2"/>
    <mergeCell ref="A3:G3"/>
    <mergeCell ref="A4:G4"/>
    <mergeCell ref="A32:G32"/>
    <mergeCell ref="A33:G34"/>
    <mergeCell ref="A36:G36"/>
  </mergeCells>
  <dataValidations>
    <dataValidation type="list" allowBlank="1" sqref="C7:C30">
      <formula1>Lists!$D$2:$D$3</formula1>
    </dataValidation>
    <dataValidation type="list" allowBlank="1" sqref="G7:G30">
      <formula1>Lists!$C$2:$C$5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2" width="12.0"/>
    <col customWidth="1" min="3" max="3" width="26.0"/>
    <col customWidth="1" min="4" max="26" width="8.71"/>
  </cols>
  <sheetData>
    <row r="2">
      <c r="A2" s="15" t="s">
        <v>62</v>
      </c>
    </row>
    <row r="3">
      <c r="A3" s="16" t="s">
        <v>44</v>
      </c>
    </row>
    <row r="4">
      <c r="A4" s="17" t="s">
        <v>366</v>
      </c>
    </row>
    <row r="6" ht="24.0" customHeight="1">
      <c r="A6" s="5" t="s">
        <v>367</v>
      </c>
      <c r="B6" s="6"/>
      <c r="C6" s="7"/>
    </row>
    <row r="7" ht="30.0" customHeight="1">
      <c r="A7" s="21" t="s">
        <v>368</v>
      </c>
      <c r="B7" s="21" t="s">
        <v>369</v>
      </c>
      <c r="C7" s="21" t="s">
        <v>115</v>
      </c>
    </row>
    <row r="8">
      <c r="A8" s="9" t="s">
        <v>370</v>
      </c>
      <c r="B8" s="9" t="s">
        <v>137</v>
      </c>
      <c r="C8" s="9"/>
    </row>
    <row r="9">
      <c r="A9" s="9" t="s">
        <v>371</v>
      </c>
      <c r="B9" s="9" t="s">
        <v>137</v>
      </c>
      <c r="C9" s="9"/>
    </row>
    <row r="10">
      <c r="A10" s="9" t="s">
        <v>372</v>
      </c>
      <c r="B10" s="9" t="s">
        <v>137</v>
      </c>
      <c r="C10" s="9"/>
    </row>
    <row r="11">
      <c r="A11" s="9" t="s">
        <v>373</v>
      </c>
      <c r="B11" s="9" t="s">
        <v>137</v>
      </c>
      <c r="C11" s="9"/>
    </row>
    <row r="12">
      <c r="A12" s="9" t="s">
        <v>374</v>
      </c>
      <c r="B12" s="9" t="s">
        <v>137</v>
      </c>
      <c r="C12" s="9"/>
    </row>
    <row r="13">
      <c r="A13" s="9" t="s">
        <v>375</v>
      </c>
      <c r="B13" s="9" t="s">
        <v>137</v>
      </c>
      <c r="C13" s="9"/>
    </row>
    <row r="15" ht="24.0" customHeight="1">
      <c r="A15" s="5" t="s">
        <v>376</v>
      </c>
      <c r="B15" s="6"/>
      <c r="C15" s="7"/>
    </row>
    <row r="16" ht="30.0" customHeight="1">
      <c r="A16" s="21" t="s">
        <v>368</v>
      </c>
      <c r="B16" s="21" t="s">
        <v>369</v>
      </c>
      <c r="C16" s="21" t="s">
        <v>115</v>
      </c>
    </row>
    <row r="17">
      <c r="A17" s="9" t="s">
        <v>377</v>
      </c>
      <c r="B17" s="9" t="s">
        <v>137</v>
      </c>
      <c r="C17" s="9"/>
    </row>
    <row r="18">
      <c r="A18" s="9" t="s">
        <v>378</v>
      </c>
      <c r="B18" s="9" t="s">
        <v>137</v>
      </c>
      <c r="C18" s="9"/>
    </row>
    <row r="19">
      <c r="A19" s="9" t="s">
        <v>379</v>
      </c>
      <c r="B19" s="9" t="s">
        <v>137</v>
      </c>
      <c r="C19" s="9"/>
    </row>
    <row r="20">
      <c r="A20" s="9" t="s">
        <v>380</v>
      </c>
      <c r="B20" s="9" t="s">
        <v>137</v>
      </c>
      <c r="C20" s="9"/>
    </row>
    <row r="21" ht="15.75" customHeight="1">
      <c r="A21" s="9" t="s">
        <v>381</v>
      </c>
      <c r="B21" s="9" t="s">
        <v>137</v>
      </c>
      <c r="C21" s="9"/>
    </row>
    <row r="22" ht="15.75" customHeight="1">
      <c r="A22" s="9" t="s">
        <v>382</v>
      </c>
      <c r="B22" s="9" t="s">
        <v>137</v>
      </c>
      <c r="C22" s="9"/>
    </row>
    <row r="23" ht="15.75" customHeight="1"/>
    <row r="24" ht="24.0" customHeight="1">
      <c r="A24" s="5" t="s">
        <v>383</v>
      </c>
      <c r="B24" s="6"/>
      <c r="C24" s="7"/>
    </row>
    <row r="25" ht="30.0" customHeight="1">
      <c r="A25" s="21" t="s">
        <v>384</v>
      </c>
      <c r="B25" s="21" t="s">
        <v>385</v>
      </c>
      <c r="C25" s="21" t="s">
        <v>115</v>
      </c>
    </row>
    <row r="26" ht="15.75" customHeight="1">
      <c r="A26" s="9" t="s">
        <v>386</v>
      </c>
      <c r="B26" s="9" t="s">
        <v>137</v>
      </c>
      <c r="C26" s="9"/>
    </row>
    <row r="27" ht="15.75" customHeight="1">
      <c r="A27" s="9" t="s">
        <v>387</v>
      </c>
      <c r="B27" s="9" t="s">
        <v>137</v>
      </c>
      <c r="C27" s="9"/>
    </row>
    <row r="28" ht="15.75" customHeight="1">
      <c r="A28" s="9" t="s">
        <v>388</v>
      </c>
      <c r="B28" s="9" t="s">
        <v>137</v>
      </c>
      <c r="C28" s="9"/>
    </row>
    <row r="29" ht="15.75" customHeight="1">
      <c r="A29" s="9" t="s">
        <v>389</v>
      </c>
      <c r="B29" s="9" t="s">
        <v>137</v>
      </c>
      <c r="C29" s="9"/>
    </row>
    <row r="30" ht="15.75" customHeight="1">
      <c r="A30" s="9" t="s">
        <v>390</v>
      </c>
      <c r="B30" s="9" t="s">
        <v>137</v>
      </c>
      <c r="C30" s="9"/>
    </row>
    <row r="31" ht="15.75" customHeight="1">
      <c r="A31" s="9" t="s">
        <v>391</v>
      </c>
      <c r="B31" s="9" t="s">
        <v>137</v>
      </c>
      <c r="C31" s="9"/>
    </row>
    <row r="32" ht="15.75" customHeight="1"/>
    <row r="33" ht="24.0" customHeight="1">
      <c r="A33" s="5" t="s">
        <v>392</v>
      </c>
      <c r="B33" s="6"/>
      <c r="C33" s="7"/>
    </row>
    <row r="34" ht="30.0" customHeight="1">
      <c r="A34" s="21" t="s">
        <v>368</v>
      </c>
      <c r="B34" s="21" t="s">
        <v>369</v>
      </c>
      <c r="C34" s="21" t="s">
        <v>115</v>
      </c>
    </row>
    <row r="35" ht="15.75" customHeight="1">
      <c r="A35" s="9" t="s">
        <v>393</v>
      </c>
      <c r="B35" s="9" t="s">
        <v>137</v>
      </c>
      <c r="C35" s="9"/>
    </row>
    <row r="36" ht="15.75" customHeight="1">
      <c r="A36" s="9" t="s">
        <v>394</v>
      </c>
      <c r="B36" s="9" t="s">
        <v>137</v>
      </c>
      <c r="C36" s="9"/>
    </row>
    <row r="37" ht="15.75" customHeight="1">
      <c r="A37" s="9" t="s">
        <v>395</v>
      </c>
      <c r="B37" s="9" t="s">
        <v>137</v>
      </c>
      <c r="C37" s="9"/>
    </row>
    <row r="38" ht="15.75" customHeight="1">
      <c r="A38" s="9" t="s">
        <v>396</v>
      </c>
      <c r="B38" s="9" t="s">
        <v>137</v>
      </c>
      <c r="C38" s="9"/>
    </row>
    <row r="39" ht="15.75" customHeight="1">
      <c r="A39" s="9" t="s">
        <v>397</v>
      </c>
      <c r="B39" s="9" t="s">
        <v>137</v>
      </c>
      <c r="C39" s="9"/>
    </row>
    <row r="40" ht="15.75" customHeight="1">
      <c r="A40" s="9" t="s">
        <v>398</v>
      </c>
      <c r="B40" s="9" t="s">
        <v>137</v>
      </c>
      <c r="C40" s="9"/>
    </row>
    <row r="41" ht="15.75" customHeight="1"/>
    <row r="42" ht="15.75" customHeight="1">
      <c r="A42" s="12" t="s">
        <v>59</v>
      </c>
    </row>
    <row r="43" ht="15.0" customHeight="1">
      <c r="A43" s="13" t="s">
        <v>399</v>
      </c>
    </row>
    <row r="44" ht="15.75" customHeight="1"/>
    <row r="45" ht="15.75" customHeight="1"/>
    <row r="46" ht="15.75" customHeight="1">
      <c r="A46" s="14" t="s">
        <v>61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42:C42"/>
    <mergeCell ref="A43:C44"/>
    <mergeCell ref="A46:C46"/>
    <mergeCell ref="A2:C2"/>
    <mergeCell ref="A3:C3"/>
    <mergeCell ref="A4:C4"/>
    <mergeCell ref="A6:C6"/>
    <mergeCell ref="A15:C15"/>
    <mergeCell ref="A24:C24"/>
    <mergeCell ref="A33:C33"/>
  </mergeCells>
  <conditionalFormatting sqref="B8:B13">
    <cfRule type="expression" dxfId="1" priority="1">
      <formula>B8=1</formula>
    </cfRule>
  </conditionalFormatting>
  <conditionalFormatting sqref="B17:B22">
    <cfRule type="expression" dxfId="1" priority="2">
      <formula>B17=1</formula>
    </cfRule>
  </conditionalFormatting>
  <conditionalFormatting sqref="B26:B31">
    <cfRule type="expression" dxfId="1" priority="3">
      <formula>B26=1</formula>
    </cfRule>
  </conditionalFormatting>
  <conditionalFormatting sqref="B35:B40">
    <cfRule type="expression" dxfId="1" priority="4">
      <formula>B35=1</formula>
    </cfRule>
  </conditionalFormatting>
  <dataValidations>
    <dataValidation type="list" allowBlank="1" sqref="B8:B13 B17:B22 B26:B31 B35:B40">
      <formula1>Lists!$D$2:$D$3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/>
  </sheetViews>
  <sheetFormatPr customHeight="1" defaultColWidth="14.43" defaultRowHeight="15.0"/>
  <cols>
    <col customWidth="1" min="1" max="1" width="20.0"/>
    <col customWidth="1" min="2" max="3" width="16.0"/>
    <col customWidth="1" min="4" max="4" width="26.0"/>
    <col customWidth="1" min="5" max="26" width="8.71"/>
  </cols>
  <sheetData>
    <row r="2">
      <c r="A2" s="15" t="s">
        <v>62</v>
      </c>
    </row>
    <row r="3">
      <c r="A3" s="16" t="s">
        <v>46</v>
      </c>
    </row>
    <row r="4">
      <c r="A4" s="17" t="s">
        <v>400</v>
      </c>
    </row>
    <row r="6" ht="24.0" customHeight="1">
      <c r="A6" s="5" t="s">
        <v>401</v>
      </c>
      <c r="B6" s="6"/>
      <c r="C6" s="6"/>
      <c r="D6" s="7"/>
    </row>
    <row r="7" ht="30.0" customHeight="1">
      <c r="A7" s="21" t="s">
        <v>46</v>
      </c>
      <c r="B7" s="21" t="s">
        <v>402</v>
      </c>
      <c r="C7" s="21"/>
      <c r="D7" s="21"/>
    </row>
    <row r="8">
      <c r="A8" s="25" t="s">
        <v>403</v>
      </c>
      <c r="B8" s="50">
        <v>0.0</v>
      </c>
      <c r="C8" s="28"/>
      <c r="D8" s="28"/>
    </row>
    <row r="9">
      <c r="A9" s="25" t="s">
        <v>404</v>
      </c>
      <c r="B9" s="50">
        <v>0.0</v>
      </c>
      <c r="C9" s="28"/>
      <c r="D9" s="28"/>
    </row>
    <row r="10">
      <c r="A10" s="25" t="s">
        <v>405</v>
      </c>
      <c r="B10" s="50">
        <v>0.0</v>
      </c>
      <c r="C10" s="28"/>
      <c r="D10" s="28"/>
    </row>
    <row r="11">
      <c r="A11" s="25" t="s">
        <v>406</v>
      </c>
      <c r="B11" s="50">
        <v>0.0</v>
      </c>
      <c r="C11" s="28"/>
      <c r="D11" s="28"/>
    </row>
    <row r="12">
      <c r="A12" s="25" t="s">
        <v>407</v>
      </c>
      <c r="B12" s="50">
        <v>0.0</v>
      </c>
      <c r="C12" s="28"/>
      <c r="D12" s="28"/>
    </row>
    <row r="13">
      <c r="A13" s="25" t="s">
        <v>408</v>
      </c>
      <c r="B13" s="50">
        <v>0.0</v>
      </c>
      <c r="C13" s="28"/>
      <c r="D13" s="28"/>
    </row>
    <row r="14">
      <c r="A14" s="25" t="s">
        <v>142</v>
      </c>
      <c r="B14" s="50">
        <v>0.0</v>
      </c>
      <c r="C14" s="28"/>
      <c r="D14" s="28"/>
    </row>
    <row r="16" ht="24.0" customHeight="1">
      <c r="A16" s="5" t="s">
        <v>409</v>
      </c>
      <c r="B16" s="6"/>
      <c r="C16" s="6"/>
      <c r="D16" s="7"/>
    </row>
    <row r="17" ht="30.0" customHeight="1">
      <c r="A17" s="21" t="s">
        <v>222</v>
      </c>
      <c r="B17" s="21" t="s">
        <v>410</v>
      </c>
      <c r="C17" s="21" t="s">
        <v>187</v>
      </c>
      <c r="D17" s="21" t="s">
        <v>115</v>
      </c>
    </row>
    <row r="18">
      <c r="A18" s="51"/>
      <c r="B18" s="25"/>
      <c r="C18" s="25"/>
      <c r="D18" s="25"/>
    </row>
    <row r="19">
      <c r="A19" s="52"/>
      <c r="B19" s="32"/>
      <c r="C19" s="32"/>
      <c r="D19" s="32"/>
    </row>
    <row r="20">
      <c r="A20" s="51"/>
      <c r="B20" s="25"/>
      <c r="C20" s="25"/>
      <c r="D20" s="25"/>
    </row>
    <row r="21" ht="15.75" customHeight="1">
      <c r="A21" s="52"/>
      <c r="B21" s="32"/>
      <c r="C21" s="32"/>
      <c r="D21" s="32"/>
    </row>
    <row r="22" ht="15.75" customHeight="1">
      <c r="A22" s="51"/>
      <c r="B22" s="25"/>
      <c r="C22" s="25"/>
      <c r="D22" s="25"/>
    </row>
    <row r="23" ht="15.75" customHeight="1">
      <c r="A23" s="52"/>
      <c r="B23" s="32"/>
      <c r="C23" s="32"/>
      <c r="D23" s="32"/>
    </row>
    <row r="24" ht="15.75" customHeight="1">
      <c r="A24" s="51"/>
      <c r="B24" s="25"/>
      <c r="C24" s="25"/>
      <c r="D24" s="25"/>
    </row>
    <row r="25" ht="15.75" customHeight="1">
      <c r="A25" s="52"/>
      <c r="B25" s="32"/>
      <c r="C25" s="32"/>
      <c r="D25" s="32"/>
    </row>
    <row r="26" ht="15.75" customHeight="1"/>
    <row r="27" ht="24.0" customHeight="1">
      <c r="A27" s="5" t="s">
        <v>411</v>
      </c>
      <c r="B27" s="6"/>
      <c r="C27" s="6"/>
      <c r="D27" s="7"/>
    </row>
    <row r="28" ht="30.0" customHeight="1">
      <c r="A28" s="21" t="s">
        <v>222</v>
      </c>
      <c r="B28" s="21" t="s">
        <v>412</v>
      </c>
      <c r="C28" s="21" t="s">
        <v>413</v>
      </c>
      <c r="D28" s="21" t="s">
        <v>414</v>
      </c>
    </row>
    <row r="29" ht="15.75" customHeight="1">
      <c r="A29" s="51"/>
      <c r="B29" s="25"/>
      <c r="C29" s="25"/>
      <c r="D29" s="25"/>
    </row>
    <row r="30" ht="15.75" customHeight="1">
      <c r="A30" s="52"/>
      <c r="B30" s="32"/>
      <c r="C30" s="32"/>
      <c r="D30" s="32"/>
    </row>
    <row r="31" ht="15.75" customHeight="1">
      <c r="A31" s="51"/>
      <c r="B31" s="25"/>
      <c r="C31" s="25"/>
      <c r="D31" s="25"/>
    </row>
    <row r="32" ht="15.75" customHeight="1">
      <c r="A32" s="52"/>
      <c r="B32" s="32"/>
      <c r="C32" s="32"/>
      <c r="D32" s="32"/>
    </row>
    <row r="33" ht="15.75" customHeight="1">
      <c r="A33" s="51"/>
      <c r="B33" s="25"/>
      <c r="C33" s="25"/>
      <c r="D33" s="25"/>
    </row>
    <row r="34" ht="15.75" customHeight="1">
      <c r="A34" s="52"/>
      <c r="B34" s="32"/>
      <c r="C34" s="32"/>
      <c r="D34" s="32"/>
    </row>
    <row r="35" ht="15.75" customHeight="1"/>
    <row r="36" ht="24.0" customHeight="1">
      <c r="A36" s="5" t="s">
        <v>269</v>
      </c>
      <c r="B36" s="6"/>
      <c r="C36" s="6"/>
      <c r="D36" s="7"/>
    </row>
    <row r="37" ht="15.75" customHeight="1">
      <c r="A37" s="18" t="s">
        <v>415</v>
      </c>
      <c r="B37" s="45">
        <f>SUM(B29:B34)</f>
        <v>0</v>
      </c>
      <c r="C37" s="18" t="s">
        <v>416</v>
      </c>
      <c r="D37" s="45">
        <f>SUM(C29:C34)+SUM(D29:D34)</f>
        <v>0</v>
      </c>
    </row>
    <row r="38" ht="15.75" customHeight="1"/>
    <row r="39" ht="15.75" customHeight="1">
      <c r="A39" s="12" t="s">
        <v>59</v>
      </c>
    </row>
    <row r="40" ht="15.0" customHeight="1">
      <c r="A40" s="13" t="s">
        <v>417</v>
      </c>
    </row>
    <row r="41" ht="15.75" customHeight="1"/>
    <row r="42" ht="15.75" customHeight="1"/>
    <row r="43" ht="15.75" customHeight="1">
      <c r="A43" s="14" t="s">
        <v>61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39:D39"/>
    <mergeCell ref="A40:D41"/>
    <mergeCell ref="A43:D43"/>
    <mergeCell ref="A2:D2"/>
    <mergeCell ref="A3:D3"/>
    <mergeCell ref="A4:D4"/>
    <mergeCell ref="A6:D6"/>
    <mergeCell ref="A16:D16"/>
    <mergeCell ref="A27:D27"/>
    <mergeCell ref="A36:D36"/>
  </mergeCells>
  <printOptions/>
  <pageMargins bottom="1.0" footer="0.0" header="0.0" left="0.75" right="0.75" top="1.0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" width="20.0"/>
    <col customWidth="1" min="3" max="3" width="14.0"/>
    <col customWidth="1" min="4" max="5" width="12.0"/>
    <col customWidth="1" min="6" max="6" width="24.0"/>
    <col customWidth="1" min="7" max="26" width="8.71"/>
  </cols>
  <sheetData>
    <row r="2">
      <c r="A2" s="15" t="s">
        <v>62</v>
      </c>
    </row>
    <row r="3">
      <c r="A3" s="16" t="s">
        <v>48</v>
      </c>
    </row>
    <row r="4">
      <c r="A4" s="17" t="s">
        <v>418</v>
      </c>
    </row>
    <row r="6" ht="30.0" customHeight="1">
      <c r="A6" s="21" t="s">
        <v>117</v>
      </c>
      <c r="B6" s="21" t="s">
        <v>419</v>
      </c>
      <c r="C6" s="21" t="s">
        <v>81</v>
      </c>
      <c r="D6" s="21" t="s">
        <v>420</v>
      </c>
      <c r="E6" s="21" t="s">
        <v>421</v>
      </c>
      <c r="F6" s="21" t="s">
        <v>115</v>
      </c>
    </row>
    <row r="7">
      <c r="A7" s="25"/>
      <c r="B7" s="25"/>
      <c r="C7" s="25"/>
      <c r="D7" s="53"/>
      <c r="E7" s="25"/>
      <c r="F7" s="25"/>
    </row>
    <row r="8">
      <c r="A8" s="32"/>
      <c r="B8" s="32"/>
      <c r="C8" s="32"/>
      <c r="D8" s="54"/>
      <c r="E8" s="32"/>
      <c r="F8" s="32"/>
    </row>
    <row r="9">
      <c r="A9" s="25"/>
      <c r="B9" s="25"/>
      <c r="C9" s="25"/>
      <c r="D9" s="53"/>
      <c r="E9" s="25"/>
      <c r="F9" s="25"/>
    </row>
    <row r="10">
      <c r="A10" s="32"/>
      <c r="B10" s="32"/>
      <c r="C10" s="32"/>
      <c r="D10" s="54"/>
      <c r="E10" s="32"/>
      <c r="F10" s="32"/>
    </row>
    <row r="11">
      <c r="A11" s="25"/>
      <c r="B11" s="25"/>
      <c r="C11" s="25"/>
      <c r="D11" s="53"/>
      <c r="E11" s="25"/>
      <c r="F11" s="25"/>
    </row>
    <row r="12">
      <c r="A12" s="32"/>
      <c r="B12" s="32"/>
      <c r="C12" s="32"/>
      <c r="D12" s="54"/>
      <c r="E12" s="32"/>
      <c r="F12" s="32"/>
    </row>
    <row r="13">
      <c r="A13" s="25"/>
      <c r="B13" s="25"/>
      <c r="C13" s="25"/>
      <c r="D13" s="53"/>
      <c r="E13" s="25"/>
      <c r="F13" s="25"/>
    </row>
    <row r="14">
      <c r="A14" s="32"/>
      <c r="B14" s="32"/>
      <c r="C14" s="32"/>
      <c r="D14" s="54"/>
      <c r="E14" s="32"/>
      <c r="F14" s="32"/>
    </row>
    <row r="15">
      <c r="A15" s="25"/>
      <c r="B15" s="25"/>
      <c r="C15" s="25"/>
      <c r="D15" s="53"/>
      <c r="E15" s="25"/>
      <c r="F15" s="25"/>
    </row>
    <row r="16">
      <c r="A16" s="32"/>
      <c r="B16" s="32"/>
      <c r="C16" s="32"/>
      <c r="D16" s="54"/>
      <c r="E16" s="32"/>
      <c r="F16" s="32"/>
    </row>
    <row r="17">
      <c r="A17" s="25"/>
      <c r="B17" s="25"/>
      <c r="C17" s="25"/>
      <c r="D17" s="53"/>
      <c r="E17" s="25"/>
      <c r="F17" s="25"/>
    </row>
    <row r="18">
      <c r="A18" s="32"/>
      <c r="B18" s="32"/>
      <c r="C18" s="32"/>
      <c r="D18" s="54"/>
      <c r="E18" s="32"/>
      <c r="F18" s="32"/>
    </row>
    <row r="20" ht="24.0" customHeight="1">
      <c r="A20" s="5" t="s">
        <v>269</v>
      </c>
      <c r="B20" s="6"/>
      <c r="C20" s="6"/>
      <c r="D20" s="6"/>
      <c r="E20" s="6"/>
      <c r="F20" s="7"/>
    </row>
    <row r="21" ht="15.75" customHeight="1">
      <c r="A21" s="18" t="s">
        <v>422</v>
      </c>
      <c r="B21" s="45">
        <f>SUM(D7:D18)</f>
        <v>0</v>
      </c>
    </row>
    <row r="22" ht="15.75" customHeight="1"/>
    <row r="23" ht="15.75" customHeight="1">
      <c r="A23" s="12" t="s">
        <v>59</v>
      </c>
    </row>
    <row r="24" ht="15.0" customHeight="1">
      <c r="A24" s="13" t="s">
        <v>423</v>
      </c>
    </row>
    <row r="25" ht="15.75" customHeight="1"/>
    <row r="26" ht="15.75" customHeight="1"/>
    <row r="27" ht="15.75" customHeight="1">
      <c r="A27" s="14" t="s">
        <v>61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F2"/>
    <mergeCell ref="A3:F3"/>
    <mergeCell ref="A4:F4"/>
    <mergeCell ref="A20:F20"/>
    <mergeCell ref="A23:F23"/>
    <mergeCell ref="A24:F25"/>
    <mergeCell ref="A27:F27"/>
  </mergeCells>
  <dataValidations>
    <dataValidation type="list" allowBlank="1" sqref="E7:E18">
      <formula1>Lists!$D$2:$D$3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4687A"/>
    <pageSetUpPr/>
  </sheetPr>
  <sheetViews>
    <sheetView showGridLines="0" workbookViewId="0"/>
  </sheetViews>
  <sheetFormatPr customHeight="1" defaultColWidth="14.43" defaultRowHeight="15.0"/>
  <cols>
    <col customWidth="1" min="1" max="1" width="26.0"/>
    <col customWidth="1" min="2" max="2" width="50.0"/>
    <col customWidth="1" min="3" max="26" width="8.71"/>
  </cols>
  <sheetData>
    <row r="2">
      <c r="A2" s="15" t="s">
        <v>62</v>
      </c>
    </row>
    <row r="3">
      <c r="A3" s="16" t="s">
        <v>50</v>
      </c>
    </row>
    <row r="4">
      <c r="A4" s="17" t="s">
        <v>424</v>
      </c>
    </row>
    <row r="6" ht="30.0" customHeight="1">
      <c r="A6" s="21" t="s">
        <v>425</v>
      </c>
      <c r="B6" s="21" t="s">
        <v>426</v>
      </c>
    </row>
    <row r="7" ht="30.0" customHeight="1">
      <c r="A7" s="55" t="s">
        <v>427</v>
      </c>
      <c r="B7" s="28"/>
    </row>
    <row r="8" ht="30.0" customHeight="1">
      <c r="A8" s="55" t="s">
        <v>428</v>
      </c>
      <c r="B8" s="28"/>
    </row>
    <row r="9" ht="30.0" customHeight="1">
      <c r="A9" s="55" t="s">
        <v>429</v>
      </c>
      <c r="B9" s="28"/>
    </row>
    <row r="10" ht="30.0" customHeight="1">
      <c r="A10" s="55" t="s">
        <v>430</v>
      </c>
      <c r="B10" s="28"/>
    </row>
    <row r="11" ht="30.0" customHeight="1">
      <c r="A11" s="55" t="s">
        <v>431</v>
      </c>
      <c r="B11" s="28"/>
    </row>
    <row r="12" ht="30.0" customHeight="1">
      <c r="A12" s="55" t="s">
        <v>432</v>
      </c>
      <c r="B12" s="28"/>
    </row>
    <row r="13" ht="30.0" customHeight="1">
      <c r="A13" s="55" t="s">
        <v>433</v>
      </c>
      <c r="B13" s="28"/>
    </row>
    <row r="14" ht="30.0" customHeight="1">
      <c r="A14" s="55" t="s">
        <v>434</v>
      </c>
      <c r="B14" s="28"/>
    </row>
    <row r="15" ht="42.0" customHeight="1">
      <c r="A15" s="55" t="s">
        <v>435</v>
      </c>
      <c r="B15" s="28"/>
    </row>
    <row r="17">
      <c r="A17" s="12" t="s">
        <v>59</v>
      </c>
    </row>
    <row r="18" ht="15.0" customHeight="1">
      <c r="A18" s="13" t="s">
        <v>436</v>
      </c>
    </row>
    <row r="21" ht="15.75" customHeight="1">
      <c r="A21" s="14" t="s">
        <v>61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2:B2"/>
    <mergeCell ref="A3:B3"/>
    <mergeCell ref="A4:B4"/>
    <mergeCell ref="A17:B17"/>
    <mergeCell ref="A18:B19"/>
    <mergeCell ref="A21:B21"/>
  </mergeCells>
  <printOptions/>
  <pageMargins bottom="1.0" footer="0.0" header="0.0" left="0.75" right="0.75" top="1.0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6F70"/>
    <pageSetUpPr/>
  </sheetPr>
  <sheetViews>
    <sheetView showGridLines="0" workbookViewId="0"/>
  </sheetViews>
  <sheetFormatPr customHeight="1" defaultColWidth="14.43" defaultRowHeight="15.0"/>
  <cols>
    <col customWidth="1" min="1" max="10" width="22.0"/>
    <col customWidth="1" min="11" max="26" width="8.71"/>
  </cols>
  <sheetData>
    <row r="1">
      <c r="A1" s="56" t="s">
        <v>81</v>
      </c>
      <c r="B1" s="56" t="s">
        <v>437</v>
      </c>
      <c r="C1" s="56" t="s">
        <v>203</v>
      </c>
      <c r="D1" s="56" t="s">
        <v>91</v>
      </c>
      <c r="E1" s="56" t="s">
        <v>438</v>
      </c>
      <c r="F1" s="56" t="s">
        <v>46</v>
      </c>
      <c r="G1" s="56" t="s">
        <v>439</v>
      </c>
      <c r="H1" s="56" t="s">
        <v>267</v>
      </c>
      <c r="I1" s="56" t="s">
        <v>282</v>
      </c>
      <c r="J1" s="56" t="s">
        <v>440</v>
      </c>
    </row>
    <row r="2">
      <c r="A2" s="57" t="s">
        <v>22</v>
      </c>
      <c r="B2" s="57" t="s">
        <v>441</v>
      </c>
      <c r="C2" s="57" t="s">
        <v>442</v>
      </c>
      <c r="D2" s="57" t="s">
        <v>443</v>
      </c>
      <c r="E2" s="57" t="s">
        <v>444</v>
      </c>
      <c r="F2" s="57" t="s">
        <v>445</v>
      </c>
      <c r="G2" s="57" t="s">
        <v>446</v>
      </c>
      <c r="H2" s="57" t="s">
        <v>447</v>
      </c>
      <c r="I2" s="57" t="s">
        <v>443</v>
      </c>
      <c r="J2" s="57" t="s">
        <v>448</v>
      </c>
    </row>
    <row r="3">
      <c r="A3" s="57" t="s">
        <v>24</v>
      </c>
      <c r="B3" s="57" t="s">
        <v>449</v>
      </c>
      <c r="C3" s="57" t="s">
        <v>450</v>
      </c>
      <c r="D3" s="57" t="s">
        <v>137</v>
      </c>
      <c r="E3" s="57" t="s">
        <v>451</v>
      </c>
      <c r="F3" s="57" t="s">
        <v>403</v>
      </c>
      <c r="G3" s="57" t="s">
        <v>218</v>
      </c>
      <c r="H3" s="57" t="s">
        <v>452</v>
      </c>
      <c r="I3" s="57" t="s">
        <v>137</v>
      </c>
      <c r="J3" s="57" t="s">
        <v>453</v>
      </c>
    </row>
    <row r="4">
      <c r="A4" s="57" t="s">
        <v>26</v>
      </c>
      <c r="B4" s="57" t="s">
        <v>454</v>
      </c>
      <c r="C4" s="57" t="s">
        <v>455</v>
      </c>
      <c r="E4" s="57" t="s">
        <v>456</v>
      </c>
      <c r="F4" s="57" t="s">
        <v>404</v>
      </c>
      <c r="G4" s="57" t="s">
        <v>145</v>
      </c>
      <c r="H4" s="57" t="s">
        <v>457</v>
      </c>
      <c r="J4" s="57" t="s">
        <v>458</v>
      </c>
    </row>
    <row r="5">
      <c r="A5" s="57" t="s">
        <v>28</v>
      </c>
      <c r="B5" s="57" t="s">
        <v>459</v>
      </c>
      <c r="C5" s="57" t="s">
        <v>460</v>
      </c>
      <c r="E5" s="57" t="s">
        <v>461</v>
      </c>
      <c r="F5" s="57" t="s">
        <v>405</v>
      </c>
      <c r="G5" s="57" t="s">
        <v>242</v>
      </c>
      <c r="H5" s="57" t="s">
        <v>462</v>
      </c>
    </row>
    <row r="6">
      <c r="A6" s="57" t="s">
        <v>30</v>
      </c>
      <c r="E6" s="57" t="s">
        <v>463</v>
      </c>
      <c r="F6" s="57" t="s">
        <v>407</v>
      </c>
      <c r="G6" s="57" t="s">
        <v>123</v>
      </c>
      <c r="H6" s="57" t="s">
        <v>464</v>
      </c>
    </row>
    <row r="7">
      <c r="A7" s="57" t="s">
        <v>83</v>
      </c>
      <c r="F7" s="57" t="s">
        <v>408</v>
      </c>
      <c r="G7" s="57" t="s">
        <v>224</v>
      </c>
      <c r="H7" s="57" t="s">
        <v>142</v>
      </c>
    </row>
    <row r="8">
      <c r="A8" s="57" t="s">
        <v>84</v>
      </c>
      <c r="F8" s="57" t="s">
        <v>406</v>
      </c>
      <c r="G8" s="57" t="s">
        <v>154</v>
      </c>
    </row>
    <row r="9">
      <c r="A9" s="57" t="s">
        <v>85</v>
      </c>
      <c r="F9" s="57" t="s">
        <v>465</v>
      </c>
      <c r="G9" s="57" t="s">
        <v>466</v>
      </c>
    </row>
    <row r="10">
      <c r="A10" s="57" t="s">
        <v>86</v>
      </c>
      <c r="F10" s="57" t="s">
        <v>467</v>
      </c>
      <c r="G10" s="57" t="s">
        <v>468</v>
      </c>
    </row>
    <row r="11">
      <c r="F11" s="57" t="s">
        <v>142</v>
      </c>
      <c r="G11" s="57" t="s">
        <v>142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2026-07-13T00:21:43Z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